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/>
  <mc:AlternateContent xmlns:mc="http://schemas.openxmlformats.org/markup-compatibility/2006">
    <mc:Choice Requires="x15">
      <x15ac:absPath xmlns:x15ac="http://schemas.microsoft.com/office/spreadsheetml/2010/11/ac" url="/Users/isabel_melendez/Documents/Doc Secretaria cultura/ODS/"/>
    </mc:Choice>
  </mc:AlternateContent>
  <xr:revisionPtr revIDLastSave="0" documentId="8_{0E6E9E39-FDCD-D645-BB16-C7247CE53794}" xr6:coauthVersionLast="47" xr6:coauthVersionMax="47" xr10:uidLastSave="{00000000-0000-0000-0000-000000000000}"/>
  <bookViews>
    <workbookView xWindow="11820" yWindow="520" windowWidth="16980" windowHeight="1588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1" l="1"/>
  <c r="H54" i="1"/>
  <c r="I53" i="1"/>
  <c r="I48" i="1"/>
  <c r="H48" i="1"/>
  <c r="I50" i="1"/>
  <c r="H50" i="1"/>
  <c r="I49" i="1"/>
  <c r="H49" i="1"/>
  <c r="I44" i="1"/>
  <c r="I34" i="1"/>
  <c r="I33" i="1"/>
  <c r="I32" i="1"/>
  <c r="I29" i="1"/>
  <c r="K25" i="1"/>
  <c r="I18" i="1"/>
  <c r="I13" i="1"/>
  <c r="I15" i="1"/>
  <c r="I11" i="1"/>
  <c r="H11" i="1"/>
  <c r="I56" i="1"/>
  <c r="H56" i="1"/>
  <c r="H53" i="1"/>
  <c r="T54" i="1"/>
  <c r="T55" i="1"/>
  <c r="T56" i="1"/>
  <c r="K44" i="1"/>
  <c r="J44" i="1"/>
  <c r="O37" i="1"/>
  <c r="O38" i="1"/>
  <c r="O39" i="1"/>
  <c r="O40" i="1"/>
  <c r="O41" i="1"/>
  <c r="O42" i="1"/>
  <c r="O36" i="1"/>
  <c r="K34" i="1"/>
  <c r="J34" i="1"/>
  <c r="K33" i="1"/>
  <c r="J33" i="1"/>
  <c r="K32" i="1"/>
  <c r="J32" i="1"/>
  <c r="O34" i="1"/>
  <c r="O33" i="1"/>
  <c r="O32" i="1"/>
  <c r="H27" i="1"/>
  <c r="I27" i="1"/>
  <c r="I25" i="1"/>
  <c r="H25" i="1"/>
  <c r="O30" i="1" l="1"/>
  <c r="O29" i="1"/>
  <c r="P31" i="1"/>
  <c r="N31" i="1"/>
  <c r="M31" i="1"/>
  <c r="K29" i="1"/>
  <c r="J29" i="1"/>
  <c r="P28" i="1"/>
  <c r="N28" i="1"/>
  <c r="M28" i="1"/>
  <c r="K27" i="1"/>
  <c r="J27" i="1"/>
  <c r="J25" i="1"/>
  <c r="O27" i="1"/>
  <c r="O26" i="1"/>
  <c r="O25" i="1"/>
  <c r="P24" i="1"/>
  <c r="N24" i="1"/>
  <c r="M24" i="1"/>
  <c r="K15" i="1"/>
  <c r="J15" i="1"/>
  <c r="K13" i="1"/>
  <c r="J13" i="1"/>
  <c r="K11" i="1"/>
  <c r="P17" i="1"/>
  <c r="N17" i="1"/>
  <c r="M17" i="1"/>
  <c r="P10" i="1"/>
  <c r="N10" i="1"/>
  <c r="K4" i="1" s="1"/>
  <c r="M10" i="1"/>
  <c r="J4" i="1" s="1"/>
  <c r="O28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6" i="1"/>
  <c r="Q37" i="1"/>
  <c r="Q38" i="1"/>
  <c r="Q39" i="1"/>
  <c r="Q40" i="1"/>
  <c r="Q41" i="1"/>
  <c r="Q42" i="1"/>
  <c r="Q44" i="1"/>
  <c r="Q45" i="1"/>
  <c r="Q46" i="1"/>
  <c r="Q48" i="1"/>
  <c r="Q49" i="1"/>
  <c r="Q50" i="1"/>
  <c r="Q51" i="1"/>
  <c r="Q53" i="1"/>
  <c r="Q54" i="1"/>
  <c r="Q55" i="1"/>
  <c r="Q56" i="1"/>
  <c r="Q4" i="1"/>
  <c r="T29" i="1"/>
  <c r="T5" i="1"/>
  <c r="T6" i="1"/>
  <c r="T7" i="1"/>
  <c r="T8" i="1"/>
  <c r="T9" i="1"/>
  <c r="T11" i="1"/>
  <c r="T12" i="1"/>
  <c r="T13" i="1"/>
  <c r="T14" i="1"/>
  <c r="T15" i="1"/>
  <c r="T16" i="1"/>
  <c r="T18" i="1"/>
  <c r="T19" i="1"/>
  <c r="T20" i="1"/>
  <c r="T21" i="1"/>
  <c r="T22" i="1"/>
  <c r="T23" i="1"/>
  <c r="T25" i="1"/>
  <c r="T26" i="1"/>
  <c r="T27" i="1"/>
  <c r="T30" i="1"/>
  <c r="T32" i="1"/>
  <c r="T33" i="1"/>
  <c r="T34" i="1"/>
  <c r="T36" i="1"/>
  <c r="T37" i="1"/>
  <c r="T38" i="1"/>
  <c r="T39" i="1"/>
  <c r="T40" i="1"/>
  <c r="T41" i="1"/>
  <c r="T42" i="1"/>
  <c r="T44" i="1"/>
  <c r="T45" i="1"/>
  <c r="T46" i="1"/>
  <c r="T48" i="1"/>
  <c r="T49" i="1"/>
  <c r="T50" i="1"/>
  <c r="T51" i="1"/>
  <c r="T53" i="1"/>
  <c r="T4" i="1"/>
  <c r="P57" i="1"/>
  <c r="N57" i="1"/>
  <c r="M57" i="1"/>
  <c r="O56" i="1"/>
  <c r="K56" i="1"/>
  <c r="J56" i="1"/>
  <c r="O55" i="1"/>
  <c r="O54" i="1"/>
  <c r="K54" i="1"/>
  <c r="J54" i="1"/>
  <c r="O53" i="1"/>
  <c r="K53" i="1"/>
  <c r="J53" i="1"/>
  <c r="P52" i="1"/>
  <c r="N52" i="1"/>
  <c r="M52" i="1"/>
  <c r="O51" i="1"/>
  <c r="O50" i="1"/>
  <c r="K50" i="1"/>
  <c r="J50" i="1"/>
  <c r="O49" i="1"/>
  <c r="K49" i="1"/>
  <c r="J49" i="1"/>
  <c r="O48" i="1"/>
  <c r="K48" i="1"/>
  <c r="J48" i="1"/>
  <c r="P47" i="1"/>
  <c r="N47" i="1"/>
  <c r="M47" i="1"/>
  <c r="O46" i="1"/>
  <c r="O45" i="1"/>
  <c r="O44" i="1"/>
  <c r="P43" i="1"/>
  <c r="N43" i="1"/>
  <c r="K36" i="1" s="1"/>
  <c r="M43" i="1"/>
  <c r="J36" i="1" s="1"/>
  <c r="P35" i="1"/>
  <c r="N35" i="1"/>
  <c r="M35" i="1"/>
  <c r="O24" i="1"/>
  <c r="O23" i="1"/>
  <c r="K23" i="1"/>
  <c r="J23" i="1"/>
  <c r="O22" i="1"/>
  <c r="O21" i="1"/>
  <c r="O20" i="1"/>
  <c r="O19" i="1"/>
  <c r="K19" i="1"/>
  <c r="J19" i="1"/>
  <c r="O18" i="1"/>
  <c r="K18" i="1"/>
  <c r="J18" i="1"/>
  <c r="O17" i="1"/>
  <c r="O16" i="1"/>
  <c r="O15" i="1"/>
  <c r="O14" i="1"/>
  <c r="K14" i="1"/>
  <c r="J14" i="1"/>
  <c r="O13" i="1"/>
  <c r="O12" i="1"/>
  <c r="O11" i="1"/>
  <c r="J11" i="1"/>
  <c r="O10" i="1"/>
  <c r="O9" i="1"/>
  <c r="O8" i="1"/>
  <c r="O7" i="1"/>
  <c r="O6" i="1"/>
  <c r="O5" i="1"/>
  <c r="O4" i="1"/>
  <c r="O47" i="1" l="1"/>
  <c r="O57" i="1"/>
  <c r="Q57" i="1"/>
  <c r="Q52" i="1"/>
  <c r="Q47" i="1"/>
  <c r="Q43" i="1"/>
  <c r="P58" i="1"/>
  <c r="O43" i="1"/>
  <c r="Q35" i="1"/>
  <c r="M58" i="1"/>
  <c r="O35" i="1"/>
  <c r="N58" i="1"/>
  <c r="O52" i="1"/>
  <c r="O31" i="1"/>
  <c r="Q58" i="1" l="1"/>
  <c r="O58" i="1"/>
</calcChain>
</file>

<file path=xl/sharedStrings.xml><?xml version="1.0" encoding="utf-8"?>
<sst xmlns="http://schemas.openxmlformats.org/spreadsheetml/2006/main" count="166" uniqueCount="140">
  <si>
    <t>Meta Plan de Desarrollo</t>
  </si>
  <si>
    <t>Indicador PDD</t>
  </si>
  <si>
    <t>Magnitud Programada</t>
  </si>
  <si>
    <t>Magnitud Ejecutada</t>
  </si>
  <si>
    <t>Recursos Programados</t>
  </si>
  <si>
    <t>Recursos Ejecutados</t>
  </si>
  <si>
    <t>Meta Proyecto de Inversión</t>
  </si>
  <si>
    <t>Apropiación</t>
  </si>
  <si>
    <t>Compromisos</t>
  </si>
  <si>
    <t>% de Compromisos</t>
  </si>
  <si>
    <t>Giros</t>
  </si>
  <si>
    <t>% de Giros</t>
  </si>
  <si>
    <t>2071 - Entregar 9702 Estímulo(s) reconocimientos, apoyos, incentivos y alianzas estratégicas en el marco de los distintos programas de fomento, ofertados a las 20 localidades, que puedan incluir enfoque poblacional y territorial, que beneficien a agentes, organizaciones y comunidades</t>
  </si>
  <si>
    <t>3993 - Número de estímulos reconocimientos apoyos incentivos y alianzas estratégicas entregados</t>
  </si>
  <si>
    <t>5 - Implementar 4 estrategias de apropiación social del fomento para el cierre de brechas poblacionales y territoriales.</t>
  </si>
  <si>
    <t>Total Metas PI</t>
  </si>
  <si>
    <t>2093 - Beneficiar 3500 Persona(s) en acciones de convergencia digital mediante procesos de formación y alfabetización digital, creación de contenidos, recorridos virtuales, experiencias interactivas, fomento de ciudadanías digitales, crecimiento económico, acceso a empleo digno e internacionalización en Bogotá</t>
  </si>
  <si>
    <t>4015 - Número de personas beneficiadas en acciones de convergencia digital</t>
  </si>
  <si>
    <t>5 - Beneficiar 1400 personas a través de acciones para crear, circular y posicionar bienes y servicios de los agentes de Bogotá.</t>
  </si>
  <si>
    <t>4 - Beneficiar 2100 personas en acciones de convergencia digital mediante procesos de formación y alfabetización digital.</t>
  </si>
  <si>
    <t>2144 - Implementar 20 Proyecto(s) de jornadas 24 horas para generar un entorno propicio y seguro para el fortalecimiento del ecosistema cultural y creativo de la ciudad</t>
  </si>
  <si>
    <t xml:space="preserve">4066 - Proyectos implementados para generar en el marco de la estrategia 24 horas para el fortalecimiento del ecosistema cultural y creativo </t>
  </si>
  <si>
    <t>2 - Implementar 20 Proyectos de jornada 24 horas para el fortalecimiento del ecosistema cultural y creativo de la ciudad.</t>
  </si>
  <si>
    <t>2135 - Activar 12 Distrito(s) Creativos para creación de valor y riqueza de las organizaciones y agentes culturales y creativos así como la resignificación del imaginario colectivo del entorno</t>
  </si>
  <si>
    <t>4057 - Distritos Creativos activados</t>
  </si>
  <si>
    <t>1 - Realizar 280 encuentros para activar 11 Distritos creativos para creación de valor y riqueza de las organizaciones y agentes culturales y creativos, así como la resignificación del imaginario colectivo del entorno en Bogotá</t>
  </si>
  <si>
    <t>2146 - Vincular a 3275 Agente(s) colectivos, emprendimientos y organizaciones de las industrias culturales y creativas, así como a las personas artesanas y actores de las economías populares y alternativas de los sectores culturales, en los eslabones de la cadena de valor promoviendo la sostenibilidad del ecosistema creativo en Bogotá</t>
  </si>
  <si>
    <t xml:space="preserve">4068 - Agentes colectivos emprendimientos y organizaciones de las industrias culturales y creativas vinculados en los eslabones de la cadena </t>
  </si>
  <si>
    <t>6 - Realizar 15 estudios relacionados con la economía cultural y creativa en Bogotá</t>
  </si>
  <si>
    <t>3 - Vincular 1800 agentes del ecosistema cultural y creativo en procesos de fortalecimiento de competencias emprendedoras y empresariales promoviendo su sostenibilidad.</t>
  </si>
  <si>
    <t>2073 - Implementar 18 Plan(es) de acción que promuevan el reconocimiento, la apropiación, el intercambio e innovación en las prácticas artísticas, culturales y patrimoniales de grupos étnicos, etarios y sectores sociales promoviendo la multiculturalidad desde los distintos enfoques</t>
  </si>
  <si>
    <t>3995 - Número de planes de acción de grupos étnicos etarios y sectores sociales implementados</t>
  </si>
  <si>
    <t>5 - Concertar, implementar y dar seguimiento a 18 estrategias, planes, programas y proyectos a ejecutarse para el cumplimiento de las políticas públicas poblacionales coordinadamente con las instancias de participación de los grupos étnicos, etarios y sectores sociales; así como, acompañar técnicamente al sector cultura, recreación y deporte.</t>
  </si>
  <si>
    <t xml:space="preserve"> 2076 - Promover 366 Laboratorio(s) barriales de innovación social y espacios de transformación cultural a través de acuerdos que reconozcan la memoria, la cultura, la recreación y el deporte en los barrios. Estos acuerdos promoverán la valoración social de estas prácticas, la cualificación de la participación incidente y el sentido de identidad de ciudad</t>
  </si>
  <si>
    <t>3998 - Número de laboratorios barriales de innovación social y espacios de concertación ciudadana</t>
  </si>
  <si>
    <t>4 - Diseñar e implementar 1 estrategia comunitaria para la formación en cultura de paz dirigido a agentes culturales de Bogotá en torno a los siguientes ejes de transformación: culturas de paz, memorias, pervivencia cultural, reconciliación, no estigmatización y convivencia.</t>
  </si>
  <si>
    <t>1 - Diseñar y dinamizar 1 estrategia de participación sectorial e intersectorial que aporte al reconocimiento, implementación y seguimiento al Modelo de Gestión Cultural Territorial en las 20 localidades de Bogotá.</t>
  </si>
  <si>
    <t>3 - Formular e implementar 1 estrategia comunitaria para promover laboratorios barriales de transformación cultural para la paz, dirigido a personas víctimas del conflicto armado y personas en procesos de reincorporación, que residan en los territorios priorizados en Bogotá.</t>
  </si>
  <si>
    <t>7 - Realizar 104 encuentros de co-creación con las comunidades para potenciar y dinamizar prácticas de transformación cultural, saberes comunitarios y poblacionales, prácticas artísticas y patrimoniales.</t>
  </si>
  <si>
    <t>2075 - Implementar 1 Estrategia(s) de fortalecimiento al Sistema Distrital de Arte, Cultura y Patrimonio involucrando a todas las instancias del ecosistema así como a los cultores y culturales potenciando y reconociendo su labor en la gestión de la cultura en Bogotá</t>
  </si>
  <si>
    <t>3997 - Estrategia de fortalecimiento implementada</t>
  </si>
  <si>
    <t>6 - Realizar 47 sesiones con los consejeros y equipos del Sistema Distrital de Arte, Cultura y Patrimonio enfocadas en desarrollar y aplicar lineamientos técnicos y metodológicos que incentiven la participación ciudadana incidente y fortalezcan la gobernanza cultural en la ciudad</t>
  </si>
  <si>
    <t xml:space="preserve">2064 - Alcanzar 18000000 de visitas a las bibliotecas espacios de lectura y espacios alternativos de interacción con lectura y escritura creativa y crítica en el marco de los productos establecidos de la política pública de Lectura, </t>
  </si>
  <si>
    <t>3986 - Número de visitas a las bibliotecas espacios de lectura y espacios alternativos de interacción con lectura y escritura creativa y crítica</t>
  </si>
  <si>
    <t>1 - Lograr 18000000 de visitas a las bibliotecas, espacios de lectura y espacios alternativos de interacción con lectura y escritura creativa y crítica a través de la gestión y aseguramiento del funcionamiento de los espacios bibliotecarios</t>
  </si>
  <si>
    <t>2- Ejecutar 100 % del plan de acción para el fomento y promoción de la cultura escrita</t>
  </si>
  <si>
    <t>2065 - Crear 8 Nuevo(s) espacios físicos y/o de extensión de servicios bibliotecarios para el acceso a la lectura, la escritura y la oralidad, cumpliendo con el eje de descentralización de la PPLEO, en relación a llevar la cultura escrita en zonas urbanas y rurales de la ciudad</t>
  </si>
  <si>
    <t>3987 - Número de espacios físicos creados</t>
  </si>
  <si>
    <t>3 - Crear 8 Número Nuevos espacios físicos y/o de extensión de servicios bibliotecarios para el acceso a la lectura, la escritura y la oralidad</t>
  </si>
  <si>
    <t>2154 - Propiciar 76 Espacio(s) de carácter internacional que promuevan la cooperación y la internacionalización del sector cultura, recreación y deporte; tales como eventos e hitos de ciudad, redes de ciudades, promoción de la bicicleta, entre otros que proyecten a Bogotá en el hemisferio como una capital global atractiva y sostenible</t>
  </si>
  <si>
    <t>4076 - Espacios redes plataformas y encuentros estratégicos en los que participa el sector Cultura Recreación y Deporte</t>
  </si>
  <si>
    <t>1- Participar 24 eventos espacios, iniciativas y/o encuentros para posicionar a Bogotá como como un destino cultural y recreodeportivo destacado en la región</t>
  </si>
  <si>
    <t>2- Desarrollar 24 Eventos espacios, iniciativas y/o encuentrosque fomenten la diversidad de expresiones culturales y recreo-deportivas a nivel local, nacional e internacional</t>
  </si>
  <si>
    <t>1932 - Implementar 8 Estrategia(s) de cultura ciudadana que promuevan la confianza, la convivencia, la resolución de conflictos, la eliminación del machismo y cualquier tipo de discriminación, los hábitos saludables, la salud mental, la cultura ambiental y el respeto por todas las formas de vida, la movilidad sostenible, segura y diferencial en Bogotá</t>
  </si>
  <si>
    <t>3854 - Estrategias de cultura ciudadana realizadas</t>
  </si>
  <si>
    <t>2 - Implementar 8 estrategias de transformación de cultura ciudadan</t>
  </si>
  <si>
    <t>1936 - Realizar 120 Medición(es) que permitan consolidar una herramienta de gestión del conocimiento sobre cultura ciudadana, cultura, recreación y deporte en la ciudad, consolidando análisis e información recolectada y procesada por el Observatorio de Gestión del conocimiento cultural, con el fin de generar acciones puntuales que dinamicen el ecosistema cultural, integren a la ciudadanía en general y articule sus resultados con otros centros de pensamiento de Iberoamérica</t>
  </si>
  <si>
    <t>3858 - Investigaciones encuestas sondeos y operativos en campo</t>
  </si>
  <si>
    <t>1- Realizar 120 mediciónes sobre cultura ciudadana, cultura, recreación y deporte</t>
  </si>
  <si>
    <t>1937 - Vincular a 10000 Persona(s) priorizando jóvenes, en acciones pedagógicas y de apropiación que fortalezcan la identidad cultural el respeto por las instituciones la confianza y el orgullo por la ciudad</t>
  </si>
  <si>
    <t>3859 - Participantes en la Escuela de Multiplicadores de Cultura Ciudadana</t>
  </si>
  <si>
    <t>3 - Vincular 10000 personas en acciones pedagógicas que fortalezcan la identidad cultural</t>
  </si>
  <si>
    <t>2294 - Fortalecer la gestión institucional de 6 Entidad(es) distritales del sector Cultura Recreación y Deporte con mejor infraestructura recursos físicos tecnológicos y un talento humano más cualificado y consciente de su papel como servidores públicos, que favorezca un modelo de relacionamiento integral con la ciudadanía</t>
  </si>
  <si>
    <t>4218 - Entidades distritales fortalecidas</t>
  </si>
  <si>
    <t>1 - Ejecutar el 95 % del plan de acción anual de TI</t>
  </si>
  <si>
    <t>2 - Cumplir con el 90 % del Plan anual de mantenimiento de las 2 sedes administrativas a cargo de la entidad, los bienes muebles que las componen y atender los requerimientos internos y externos referentes a los mismos</t>
  </si>
  <si>
    <t>3 - Elaborar y mantener 1.00 Plan de acompañamiento a los servicios de asistencia técnica para fortalecer la gestión de la SCRD</t>
  </si>
  <si>
    <t>4 - Estructurar 1 Esquemas de gestión orientado hacia la articulación y fortalecimiento de las dinámicas de planeación, gestión institucional y gestión del conocimiento en la SCRD y el sector</t>
  </si>
  <si>
    <t>5 -Realizar 1 plan de acción de formación, fortalecimiento, eventos territoriales, actividades comunitarias, campañas y estrategias de comunicación</t>
  </si>
  <si>
    <t>6 - Fortalecer la implementación de 1 Sistema(s) de gestión documental de conformidad con la normatividad vigente</t>
  </si>
  <si>
    <t>7 - Diseñar e implementar 1 modelo de relacionamiento integral con la ciudadanía en la Secretaría de Cultura, Recreación y Deporte.</t>
  </si>
  <si>
    <t>2092 - Beneficiar 189809 Persona(s) a partir de la primera infancia y a lo largo de la vida en procesos de formación y exploración cultural artística patrimonial recreativa y deportiva en particular en espacios cercanos, parques de proximidad, estructurantes y entornos comunitarios</t>
  </si>
  <si>
    <t>4014 - Personas beneficiadas con procesos de formación y exploración cultural artística patrimonial</t>
  </si>
  <si>
    <t>1 - Beneficiar 8405 Persona(s) en procesos de cualificación y formación a nivel de educación informal en modalidad presencial y/o virtual en arte, cultura, patrimonio, recreación, deporte y convergencia digital en Bogotá D.C.</t>
  </si>
  <si>
    <t>2 - Beneficiar 975 Persona(s) en procesos de formación a nivel formal en educación superior, educación para el trabajo, el desarrollo humano y fomento para el apoyo a la profesionalización de agentes del sector cultura, recreación y deporte de Bogotá, D.C.</t>
  </si>
  <si>
    <t xml:space="preserve">3 - Fortalecer 1 Sistema(s) Distrital de Formación Artística y Cultural - SIDFAC,  para el crecimiento y sostenibilidad de los procesos de formación en arte, cultura, patrimonio, recreación, deporte y convergencia digital del Distrito Capital. </t>
  </si>
  <si>
    <t>2066 - Desarrollar 4 Estrategia(s) en arte, cultura, recreación, deporte, actividad física y prácticas de movimiento orientadas a promover la salud y bienestar como estrategia innovadora de promoción, prevención y atención terapéutica en salud, asegurando impactos medibles a nivel fisiológico, psicológico, social y conductual, priorizando los parques como entorno cotidiano principal</t>
  </si>
  <si>
    <t>3988 - Número de estrategias de atención enfocados en la dimensión terapéutica de las artes y la cultura</t>
  </si>
  <si>
    <t>1 - Desarrollar 3 estrategias en arte, cultura, recreación, deporte, actividad física y prácticas de movimiento orientadas a promover la salud y bienestar como estrategia innovadora de promoción, prevención y atención terapéutica en salud, asegurando impactos medibles a nivel fisiológico, psicológico, social y conductual, priorizando los parques como entorno cotidiano principal.</t>
  </si>
  <si>
    <t>2070 - Entregar 400 Beneficios Económicos Periódicos (BEPS) a creadores o gestores culturales que devenguen menos del salario mínimo legal vigente en Bogotá</t>
  </si>
  <si>
    <t>3992 - Número de Beneficios Económicos Periódicos - BEPS entregados a gestores culturales en situación de vulnerabilidad</t>
  </si>
  <si>
    <t>2 - Entregar 400 beneficios Económicos Periodicos (BEPS) a creadores o gestores culturales que devenguen menos del salario mínimo legal vigente en Bogotá.</t>
  </si>
  <si>
    <t>2068 - Desarrollar 8925 Actividad(es) para la promoción, fortalecimiento y desarrollo de las prácticas artísticas, culturales y patrimoniales con el objetivo de ejercer los derechos culturales y el desarrollo humano con alcance zonal, distrital y regional</t>
  </si>
  <si>
    <t>3990 - Número de actividades para la promoción fortalecimiento y desarrollo de las prácticas artísticas culturales y patrimoniales</t>
  </si>
  <si>
    <t>3 - Desarrollar 335 actividades para la promoción, el fortalecimiento y desarrollo de las prácticas artísticas, culturales y patrimoniales como un medio para el ejercicio de los derechos culturales y el desarrollo humano, con alcance zonal, distrital y regional.</t>
  </si>
  <si>
    <t>4 - Desarrollar 40 actividades para la sostenibilidad y salvaguardia asociadas a la Estructura Integradora de Patrimonios que vincule a las comunidades y a la ciudadanía en general.</t>
  </si>
  <si>
    <t>2168 - Estructurar y Construir 38 Parque(s) , equipamientos Culturales, Recreativos y/o Deportivos que promuevan el ejercicio de los derechos culturales de la ciudadanía. Como mínimo se construirá un escenario deportivo exclusivo para la práctica de nuevas tendencias deportivas y once zonas demarcadas y habilitadas para mascotas</t>
  </si>
  <si>
    <t>4092 - Equipamientos Culturales y Recreo Deportivos construidos y/o a adecuados</t>
  </si>
  <si>
    <t>1 - Estructurar y construir 8 parques y equipamientos culturales Recreativos y/o deportivos que promuevan el ejercicio de los derechos culturales de la ciudadanía. Como minimo se construirá un escenario deportivo exclusivo para la práctica de nuevas tendencias deportivas y once zonas demarcadas y habilitadas para mascotas.</t>
  </si>
  <si>
    <t>2161 - Adecuar y/o sostener 63 Equipamiento(s) culturales, recreativos y/o deportivos, algunos de ellos en barrios de borde, propiciando espacios de encuentro para las comunidades</t>
  </si>
  <si>
    <t>4083 - Número de equipamientos culturales adecuados y sostenidos</t>
  </si>
  <si>
    <t>2 - Adecuar y/o sostener 2 equipamiento cultural, recreativo y/o deportivo propiciando espacios de encuentro para las comunidades</t>
  </si>
  <si>
    <t>2162 - Apoyar 30 Iniciativa(s) de mejoramiento de equipamientos culturales del Distrito Capital con recursos provenientes de la contribución parafiscal para el fortalecimiento de las artes escénicas (LEP)</t>
  </si>
  <si>
    <t>4085 - Número de equipamientos culturales adecuados con recursos LEP</t>
  </si>
  <si>
    <t>4 - Apoyar 64 Iniciativas de mejoramiento de equipamientos culturales del Distrito Capital con recursos provenientes de la contribución parafiscal para el fortalecimiento de las artes escénicas (LEP).</t>
  </si>
  <si>
    <t>% Ejecución Fisica MPI</t>
  </si>
  <si>
    <t>TOTAL ENTIDAD 2026</t>
  </si>
  <si>
    <t>1 - Entregar 1029 estímulos de conformidad con los lineamientos establecidos en el procedimiento de Fomento.</t>
  </si>
  <si>
    <t>4 - Entregar 562 reconocimientos de conformidad con los lineamientos establecidos en el procedimiento de Fomento.</t>
  </si>
  <si>
    <t>6 - Fortalecer 827 agentes culturales en relación a sus necesidades y potencialidades, a través de acciones de fomento en red.</t>
  </si>
  <si>
    <t>2 - Otorgar 1010 incentivos que faciliten el acceso e inclusión de sectores, poblaciones y territorios diversificando la participación en procesos de fomento.</t>
  </si>
  <si>
    <t>3 - Otorgar 85 apoyos en conformidad con los objetivos estratégicos sectoriales articulados al Plan de Desarrollo vigente.</t>
  </si>
  <si>
    <t>3 - Realizar 65 Encuentros de saberes, estrategias ciudadanas para la activación y apropiación de infraestructuras culturales.</t>
  </si>
  <si>
    <t xml:space="preserve">                                                                             OBJETIVOS DE DESARROLLO SOSTENIBLE ODS</t>
  </si>
  <si>
    <t>META E INDICADOR ODS</t>
  </si>
  <si>
    <t>No.</t>
  </si>
  <si>
    <t>NOMBRE</t>
  </si>
  <si>
    <t>Lograr que las ciudades y los asentamientos humanos sean inclusivos, seguros, resilientes y sostenibles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</si>
  <si>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11.4. Redoblar los esfuerzos para proteger y salvaguardar el patrimonio cultural y natural del mundo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11.4.1. Gasto total (público y privado) per cápita dedicado a la preservación, protección y conservación de todo el patrimonio cultural y natural. por tipo de patrimonio (cultural, natural, mixto, designación del Centro del Patrimonio Mundial), nivel de gobierno (nacional, regional y local / municipal), el tipo de gastos: gastos de funcionamiento / de inversión y tipo de financiación privada (donaciones en especie, privado sector sin fines de lucro, patrocinio)</t>
    </r>
  </si>
  <si>
    <t>Promover el crecimiento económico sostenido, inclusivo y sostenible, el empleo pleno y productivo y el trabajo decente para todos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</si>
  <si>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8.5. De aquí a 2030, lograr el empleo pleno y productivo y el trabajo decente para todas las mujeres y los hombres, incluidos los jóvenes y las personas con discapacidad, así como la igualdad de remuneración por trabajo de igual valor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8.5.1. Ingreso medio por hora de mujeres y hombres empleados, por ocupación, grupo de edad y personas con discapacidad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</si>
  <si>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8.9. De aquí a 2030, elaborar y poner en práctica políticas encaminadas a promover un turismo sostenible que cree puestos de trabajo y promueva la cultura y los productos locales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8.9.1. Proporción directa del turismo en el PIB (como porcentaje del PIB total y en la tasa de crecimiento)</t>
    </r>
  </si>
  <si>
    <t>Reducir la desigualdad en los países y entre ellos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</si>
  <si>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10.3. Garantizar la igualdad de oportunidades y reducir la desigualdad de resultados, incluso eliminando las leyes, políticas y prácticas discriminatorias y promoviendo legislaciones, políticas y medidas adecuadas a ese respecto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10.3.1 Porcentaje de la población que declara haberse sentido personalmente víctima de discriminación o acoso en los últimos 12 meses por motivos de discriminación prohibidos por el derecho internacional de los derechos humanos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</si>
  <si>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11.3 De aquí a 2030, aumentar la urbanización inclusiva y sostenible y la capacidad para la planificación y la gestión participativas, integradas y sostenibles de los asentamientos humanos en todos los países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11.3.2. Porcentaje de ciudades con una estructura de participación directa de la sociedad civil en la planificación y la gestión urbanas que opera regular y democráticamente</t>
    </r>
  </si>
  <si>
    <t>Garantizar una educación inclusiva y equitativa de calidad y promover oportunidades de aprendizaje permanente para todos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</si>
  <si>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4.5. De aquí a 2030, eliminar las disparidades de género en la educación y asegurar el acceso igualitario a todos los niveles de la enseñanza y la formación profesional para las personas vulnerables, incluidas las personas con discapacidad, los pueblos indígenas y los niños en situaciones de vulnerabilidad.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4.5.1. Índices de paridad (mujeres/hombres, zonas rurales y urbanas, quintil superior/inferior de recursos económicos, y otras características, como la situación en materia de discapacidad, los pueblos indígenas y los efectos de conflictos, a medida que se disponga de datos) para todos los indicadores de esta lista que puedan desglosarse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</si>
  <si>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4.7. De aquí a 2030, asegurar que todos los alumnos adquieran los conocimientos teóricos y prácticos necesarios para promover el desarrollo sostenible, entre otras cosas mediante la educación para el desarrollo sostenible y los estilos de vida sostenibles, los derechos humanos, la igualdad de género, la promoción de una cultura de paz y no violencia, la ciudadanía mundial y la valoración de la diversidad cultural y la contribución de la cultura al desarrollo sostenible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4.7.1. Grado en el que (i) la educación para la ciudadanía global y (ii) la educación para el desarrollo sostenible, incluida la igualdad de género y los derechos humanos, son integrados en todos los niveles en (a) las políticas nacionales de educación (b) los planes de estudio (c) la formación del profesorado y (d) evaluación de los alumnos</t>
    </r>
  </si>
  <si>
    <t>Promover sociedades pacíficas e inclusivas para el desarrollo sostenible, facilitar el acceso a la justicia para todos y construir a todos los niveles instituciones eficaces e inclusivas que rindan cuentas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</si>
  <si>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16.10 Garantizar el acceso público a la información y proteger las libertades fundamentales, de conformidad con las leyes nacionales y los acuerdos internacionales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16.10.2 Número de países que adoptan y aplican garantías constitucionales, legales y / o de política para el acceso público a la información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</si>
  <si>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16.6. Crear a todos los niveles instituciones eficaces y transparentes que rindan cuentas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16.6.2 Proporción de la población que se siente satisfecha con su última experiencia de los servicios públicos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</si>
  <si>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4.3. De aquí a 2030, asegurar el acceso igualitario de todos los hombres y las mujeres a una formación técnica, profesional y superior de calidad, incluida la enseñanza universitaria.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4.3.1. Tasa de participación de los jóvenes y adultos en la enseñanza académica y no académica, y en la capacitación en los últimos 12 meses</t>
    </r>
  </si>
  <si>
    <t>Garantizar una vida sana y promover el bienestar de todos a todas las edades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</si>
  <si>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3.4. De aquí a 2030, reducir en un tercio la mortalidad prematura por enfermedades no transmisibles mediante su prevención y tratamiento, y promover la salud mental y el bienestar.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3.4.2. Tasa de mortalidad por suicidio</t>
    </r>
  </si>
  <si>
    <t>Poner fin a la pobreza en todas sus formas y en todo el mundo</t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</si>
  <si>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1.1. Para 2030, erradicar la pobreza extrema para todas las personas en el mundo, actualmente medida por un ingreso por persona inferior a 1,25 dólares al día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1.1.1. Proporción de la población que vive por debajo del umbral internacional de la pobreza, desglosada por sexo, grupo de edad, situación laboral y ubicación geográfica (urbana o rural)</t>
    </r>
  </si>
  <si>
    <r>
      <rPr>
        <b/>
        <sz val="11"/>
        <color theme="1"/>
        <rFont val="Arial"/>
        <family val="2"/>
      </rPr>
      <t xml:space="preserve">Meta
</t>
    </r>
    <r>
      <rPr>
        <sz val="11"/>
        <color theme="1"/>
        <rFont val="Arial"/>
        <family val="2"/>
      </rPr>
      <t xml:space="preserve">11.7 De aquí a 2030, proporcionar acceso universal a zonas verdes y espacios públicos seguros, inclusivos y accesibles, en particular para las mujeres y los niños, las personas de edad y las personas con discapacidad
</t>
    </r>
    <r>
      <rPr>
        <b/>
        <sz val="11"/>
        <color theme="1"/>
        <rFont val="Arial"/>
        <family val="2"/>
      </rPr>
      <t>Indicador</t>
    </r>
    <r>
      <rPr>
        <sz val="11"/>
        <color theme="1"/>
        <rFont val="Arial"/>
        <family val="2"/>
      </rPr>
      <t xml:space="preserve">
11.7.1. Proporción media de la superficie edificada de las ciudades correspondiente a espacios abiertos para el uso público de todos, desglosada por grupo de edad, sexo y personas con discapacidad</t>
    </r>
  </si>
  <si>
    <t>Nombre</t>
  </si>
  <si>
    <t>Fortalecimiento del fomento para el desarrollo de procesos culturales sostenibles en Bogotá D.C.</t>
  </si>
  <si>
    <t>Fortalecimiento de la sostenibilidad económica del sector cultural y creativo, a través de la implementación de programas que permitan aumentar crecimiento y competitividad, en Bogotá D.C.</t>
  </si>
  <si>
    <t>Fortalecimiento de la gobernanza territorial, la participación incidente y la atención diferenciada de los grupos étnicos, etarios y sectores sociales desde las prácticas culturales en Bogotá D.C.</t>
  </si>
  <si>
    <t>Fortalecimiento del acceso a la cultura escrita de los habitantes de Bogotá D.C</t>
  </si>
  <si>
    <t>Fortalecimiento de alianzas estratégicas a nivel bilateral y multilateral para el posicionamiento de la ciudad como referente cultural y recreodeportivo en escenarios internacionales en Bogotá D.C.</t>
  </si>
  <si>
    <t>Innovación y cambio cultural para la transformación de comportamientos que promuevan el orgullo por la ciudad de Bogotá D.C.</t>
  </si>
  <si>
    <t>Fortalecimiento Institucional para una Gobernanza Pública Confiable en Bogotá D.C.</t>
  </si>
  <si>
    <t>Formación artística, cultural y deportiva a lo largo de la vida en Bogotá D.C.</t>
  </si>
  <si>
    <t>Fortalecimiento de prácticas y transformaciones culturales, patrimoniales, urbanas y sociales para el bienestar integral de Bogotá D.C.</t>
  </si>
  <si>
    <t>Asistencia Técnica para el desarrollo de infraestructuras culturales sostenibles en el Distrito Capital en Bogotá D.C.</t>
  </si>
  <si>
    <t>Código</t>
  </si>
  <si>
    <t>Proyecto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</si>
</sst>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"/>
    <numFmt numFmtId="165" formatCode="_-* #,##0_-;\-* #,##0_-;_-* &quot;-&quot;??_-;_-@_-"/>
    <numFmt numFmtId="166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1F1F1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CE5C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1"/>
  </cellStyleXfs>
  <cellXfs count="10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wrapText="1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wrapText="1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vertical="center" wrapText="1"/>
    </xf>
    <xf numFmtId="165" fontId="7" fillId="0" borderId="2" xfId="1" applyNumberFormat="1" applyFont="1" applyBorder="1" applyAlignment="1">
      <alignment horizontal="right" vertical="center" wrapText="1"/>
    </xf>
    <xf numFmtId="165" fontId="9" fillId="0" borderId="2" xfId="1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vertical="center" wrapText="1"/>
    </xf>
    <xf numFmtId="3" fontId="9" fillId="0" borderId="2" xfId="0" applyNumberFormat="1" applyFont="1" applyBorder="1" applyAlignment="1">
      <alignment wrapText="1"/>
    </xf>
    <xf numFmtId="0" fontId="8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7" borderId="6" xfId="0" applyFont="1" applyFill="1" applyBorder="1" applyAlignment="1">
      <alignment vertical="center" wrapText="1"/>
    </xf>
    <xf numFmtId="3" fontId="7" fillId="0" borderId="2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vertical="center" wrapText="1"/>
    </xf>
    <xf numFmtId="3" fontId="8" fillId="3" borderId="2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vertical="center" wrapText="1"/>
    </xf>
    <xf numFmtId="2" fontId="8" fillId="4" borderId="2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3" fontId="8" fillId="2" borderId="2" xfId="0" applyNumberFormat="1" applyFont="1" applyFill="1" applyBorder="1" applyAlignment="1">
      <alignment vertical="center" wrapText="1"/>
    </xf>
    <xf numFmtId="2" fontId="8" fillId="2" borderId="2" xfId="0" applyNumberFormat="1" applyFont="1" applyFill="1" applyBorder="1" applyAlignment="1">
      <alignment vertical="center" wrapText="1"/>
    </xf>
    <xf numFmtId="4" fontId="9" fillId="0" borderId="2" xfId="2" applyNumberFormat="1" applyFont="1" applyBorder="1" applyAlignment="1">
      <alignment vertical="center"/>
    </xf>
    <xf numFmtId="2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4" fontId="8" fillId="5" borderId="2" xfId="0" applyNumberFormat="1" applyFont="1" applyFill="1" applyBorder="1" applyAlignment="1">
      <alignment vertical="center" wrapText="1"/>
    </xf>
    <xf numFmtId="2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3" fontId="8" fillId="2" borderId="2" xfId="0" applyNumberFormat="1" applyFont="1" applyFill="1" applyBorder="1" applyAlignment="1">
      <alignment horizontal="right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166" fontId="7" fillId="0" borderId="2" xfId="0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vertical="center"/>
    </xf>
    <xf numFmtId="3" fontId="7" fillId="0" borderId="2" xfId="0" applyNumberFormat="1" applyFont="1" applyBorder="1"/>
    <xf numFmtId="3" fontId="8" fillId="2" borderId="3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8" fillId="7" borderId="6" xfId="0" applyNumberFormat="1" applyFont="1" applyFill="1" applyBorder="1" applyAlignment="1">
      <alignment vertical="center" wrapText="1"/>
    </xf>
    <xf numFmtId="2" fontId="8" fillId="7" borderId="6" xfId="0" applyNumberFormat="1" applyFont="1" applyFill="1" applyBorder="1" applyAlignment="1">
      <alignment vertical="center" wrapText="1"/>
    </xf>
    <xf numFmtId="2" fontId="8" fillId="6" borderId="7" xfId="0" applyNumberFormat="1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Normal 2" xfId="2" xr:uid="{C3F93FC0-9F8E-4C11-A763-E67D5F985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4"/>
  <sheetViews>
    <sheetView tabSelected="1" topLeftCell="P1" zoomScale="70" zoomScaleNormal="70" workbookViewId="0">
      <selection activeCell="U1" sqref="U1:U1048576"/>
    </sheetView>
  </sheetViews>
  <sheetFormatPr baseColWidth="10" defaultColWidth="14.5" defaultRowHeight="15" x14ac:dyDescent="0.2"/>
  <cols>
    <col min="1" max="1" width="14.5" style="29"/>
    <col min="2" max="2" width="30" style="3" customWidth="1"/>
    <col min="3" max="3" width="52.5" style="4" customWidth="1"/>
    <col min="4" max="4" width="14.33203125" style="35" customWidth="1"/>
    <col min="5" max="5" width="18.6640625" style="24" customWidth="1"/>
    <col min="6" max="6" width="47.1640625" style="43" customWidth="1"/>
    <col min="7" max="7" width="30.83203125" style="43" customWidth="1"/>
    <col min="8" max="8" width="16.6640625" style="24" customWidth="1"/>
    <col min="9" max="9" width="26.1640625" style="24" customWidth="1"/>
    <col min="10" max="10" width="16.83203125" style="24" customWidth="1"/>
    <col min="11" max="11" width="16.5" style="24" bestFit="1" customWidth="1"/>
    <col min="12" max="12" width="70.1640625" style="24" customWidth="1"/>
    <col min="13" max="13" width="23.33203125" style="24" customWidth="1"/>
    <col min="14" max="14" width="23.5" style="24" customWidth="1"/>
    <col min="15" max="15" width="15" style="24" customWidth="1"/>
    <col min="16" max="16" width="24" style="24" customWidth="1"/>
    <col min="17" max="17" width="9.83203125" style="24" customWidth="1"/>
    <col min="18" max="18" width="11.83203125" style="24" customWidth="1"/>
    <col min="19" max="19" width="14.83203125" style="24" customWidth="1"/>
    <col min="20" max="20" width="15.1640625" style="24" customWidth="1"/>
    <col min="21" max="29" width="38.5" style="3" customWidth="1"/>
    <col min="30" max="16384" width="14.5" style="3"/>
  </cols>
  <sheetData>
    <row r="1" spans="1:29" ht="54" customHeight="1" x14ac:dyDescent="0.2">
      <c r="A1" s="26" t="s">
        <v>103</v>
      </c>
      <c r="B1" s="27"/>
      <c r="C1" s="6" t="s">
        <v>104</v>
      </c>
      <c r="D1" s="25" t="s">
        <v>139</v>
      </c>
      <c r="E1" s="25"/>
      <c r="F1" s="36" t="s">
        <v>0</v>
      </c>
      <c r="G1" s="36" t="s">
        <v>1</v>
      </c>
      <c r="H1" s="36" t="s">
        <v>2</v>
      </c>
      <c r="I1" s="36" t="s">
        <v>3</v>
      </c>
      <c r="J1" s="36" t="s">
        <v>4</v>
      </c>
      <c r="K1" s="36" t="s">
        <v>5</v>
      </c>
      <c r="L1" s="36" t="s">
        <v>6</v>
      </c>
      <c r="M1" s="36" t="s">
        <v>7</v>
      </c>
      <c r="N1" s="36" t="s">
        <v>8</v>
      </c>
      <c r="O1" s="36" t="s">
        <v>9</v>
      </c>
      <c r="P1" s="36" t="s">
        <v>10</v>
      </c>
      <c r="Q1" s="36" t="s">
        <v>11</v>
      </c>
      <c r="R1" s="36" t="s">
        <v>2</v>
      </c>
      <c r="S1" s="36" t="s">
        <v>3</v>
      </c>
      <c r="T1" s="36" t="s">
        <v>95</v>
      </c>
    </row>
    <row r="2" spans="1:29" x14ac:dyDescent="0.2">
      <c r="A2" s="5" t="s">
        <v>105</v>
      </c>
      <c r="B2" s="5" t="s">
        <v>106</v>
      </c>
      <c r="C2" s="6"/>
      <c r="D2" s="25"/>
      <c r="E2" s="25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9" x14ac:dyDescent="0.2">
      <c r="A3" s="5"/>
      <c r="B3" s="5"/>
      <c r="C3" s="6"/>
      <c r="D3" s="30" t="s">
        <v>138</v>
      </c>
      <c r="E3" s="30" t="s">
        <v>127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1"/>
      <c r="V3" s="1"/>
      <c r="W3" s="1"/>
      <c r="X3" s="1"/>
      <c r="Y3" s="1"/>
      <c r="Z3" s="1"/>
      <c r="AA3" s="1"/>
      <c r="AB3" s="1"/>
      <c r="AC3" s="1"/>
    </row>
    <row r="4" spans="1:29" ht="68" customHeight="1" x14ac:dyDescent="0.2">
      <c r="A4" s="28">
        <v>11</v>
      </c>
      <c r="B4" s="7" t="s">
        <v>107</v>
      </c>
      <c r="C4" s="8" t="s">
        <v>108</v>
      </c>
      <c r="D4" s="28">
        <v>7965</v>
      </c>
      <c r="E4" s="14" t="s">
        <v>128</v>
      </c>
      <c r="F4" s="8" t="s">
        <v>12</v>
      </c>
      <c r="G4" s="8" t="s">
        <v>13</v>
      </c>
      <c r="H4" s="14">
        <v>779</v>
      </c>
      <c r="I4" s="14">
        <v>257</v>
      </c>
      <c r="J4" s="58">
        <f>M10</f>
        <v>44479016995</v>
      </c>
      <c r="K4" s="58">
        <f>+N10</f>
        <v>14383063404</v>
      </c>
      <c r="L4" s="48" t="s">
        <v>97</v>
      </c>
      <c r="M4" s="61">
        <v>11951429400</v>
      </c>
      <c r="N4" s="69">
        <v>2814770000</v>
      </c>
      <c r="O4" s="70">
        <f t="shared" ref="O4:O42" si="0">N4/M4*100</f>
        <v>23.551743526176043</v>
      </c>
      <c r="P4" s="61">
        <v>1330318900</v>
      </c>
      <c r="Q4" s="53">
        <f>P4/M4*100</f>
        <v>11.131044291656025</v>
      </c>
      <c r="R4" s="48">
        <v>231</v>
      </c>
      <c r="S4" s="48">
        <v>20</v>
      </c>
      <c r="T4" s="53">
        <f>S4/R4*100</f>
        <v>8.6580086580086579</v>
      </c>
      <c r="U4" s="2"/>
      <c r="V4" s="2"/>
      <c r="W4" s="2"/>
      <c r="X4" s="2"/>
      <c r="Y4" s="2"/>
      <c r="Z4" s="2"/>
      <c r="AA4" s="2"/>
      <c r="AB4" s="2"/>
      <c r="AC4" s="2"/>
    </row>
    <row r="5" spans="1:29" ht="58" customHeight="1" x14ac:dyDescent="0.2">
      <c r="A5" s="28"/>
      <c r="B5" s="9"/>
      <c r="C5" s="8"/>
      <c r="D5" s="31"/>
      <c r="E5" s="14"/>
      <c r="F5" s="37"/>
      <c r="G5" s="37"/>
      <c r="H5" s="44"/>
      <c r="I5" s="44"/>
      <c r="J5" s="44"/>
      <c r="K5" s="44"/>
      <c r="L5" s="48" t="s">
        <v>98</v>
      </c>
      <c r="M5" s="61">
        <v>589572000</v>
      </c>
      <c r="N5" s="61">
        <v>312220000</v>
      </c>
      <c r="O5" s="70">
        <f t="shared" si="0"/>
        <v>52.957060376001571</v>
      </c>
      <c r="P5" s="61">
        <v>58149000</v>
      </c>
      <c r="Q5" s="53">
        <f t="shared" ref="Q5:Q58" si="1">P5/M5*100</f>
        <v>9.8629175062587784</v>
      </c>
      <c r="R5" s="48">
        <v>128</v>
      </c>
      <c r="S5" s="48">
        <v>68</v>
      </c>
      <c r="T5" s="53">
        <f t="shared" ref="T5:T56" si="2">S5/R5*100</f>
        <v>53.125</v>
      </c>
      <c r="U5" s="2"/>
      <c r="V5" s="2"/>
      <c r="W5" s="2"/>
      <c r="X5" s="2"/>
      <c r="Y5" s="2"/>
      <c r="Z5" s="2"/>
      <c r="AA5" s="2"/>
      <c r="AB5" s="2"/>
      <c r="AC5" s="2"/>
    </row>
    <row r="6" spans="1:29" ht="59" customHeight="1" x14ac:dyDescent="0.2">
      <c r="A6" s="28"/>
      <c r="B6" s="9"/>
      <c r="C6" s="8"/>
      <c r="D6" s="31"/>
      <c r="E6" s="14"/>
      <c r="F6" s="37"/>
      <c r="G6" s="37"/>
      <c r="H6" s="44"/>
      <c r="I6" s="44"/>
      <c r="J6" s="44"/>
      <c r="K6" s="44"/>
      <c r="L6" s="48" t="s">
        <v>99</v>
      </c>
      <c r="M6" s="69">
        <v>1805729865</v>
      </c>
      <c r="N6" s="70">
        <v>418833000</v>
      </c>
      <c r="O6" s="70">
        <f t="shared" si="0"/>
        <v>23.194665388114409</v>
      </c>
      <c r="P6" s="61">
        <v>156228800</v>
      </c>
      <c r="Q6" s="53">
        <f t="shared" si="1"/>
        <v>8.6518367463562988</v>
      </c>
      <c r="R6" s="48">
        <v>185</v>
      </c>
      <c r="S6" s="48">
        <v>112</v>
      </c>
      <c r="T6" s="53">
        <f t="shared" si="2"/>
        <v>60.540540540540547</v>
      </c>
      <c r="U6" s="2"/>
      <c r="V6" s="2"/>
      <c r="W6" s="2"/>
      <c r="X6" s="2"/>
      <c r="Y6" s="2"/>
      <c r="Z6" s="2"/>
      <c r="AA6" s="2"/>
      <c r="AB6" s="2"/>
      <c r="AC6" s="2"/>
    </row>
    <row r="7" spans="1:29" ht="58" customHeight="1" x14ac:dyDescent="0.2">
      <c r="A7" s="28"/>
      <c r="B7" s="9"/>
      <c r="C7" s="8"/>
      <c r="D7" s="31"/>
      <c r="E7" s="14"/>
      <c r="F7" s="37"/>
      <c r="G7" s="37"/>
      <c r="H7" s="44"/>
      <c r="I7" s="44"/>
      <c r="J7" s="44"/>
      <c r="K7" s="44"/>
      <c r="L7" s="48" t="s">
        <v>14</v>
      </c>
      <c r="M7" s="61">
        <v>374030200</v>
      </c>
      <c r="N7" s="61">
        <v>351462000</v>
      </c>
      <c r="O7" s="70">
        <f t="shared" si="0"/>
        <v>93.966209145678619</v>
      </c>
      <c r="P7" s="61">
        <v>132742400</v>
      </c>
      <c r="Q7" s="53">
        <f t="shared" si="1"/>
        <v>35.489754570620235</v>
      </c>
      <c r="R7" s="48">
        <v>1</v>
      </c>
      <c r="S7" s="48">
        <v>0.5</v>
      </c>
      <c r="T7" s="53">
        <f t="shared" si="2"/>
        <v>50</v>
      </c>
      <c r="U7" s="2"/>
      <c r="V7" s="2"/>
      <c r="W7" s="2"/>
      <c r="X7" s="2"/>
      <c r="Y7" s="2"/>
      <c r="Z7" s="2"/>
      <c r="AA7" s="2"/>
      <c r="AB7" s="2"/>
      <c r="AC7" s="2"/>
    </row>
    <row r="8" spans="1:29" ht="56" customHeight="1" x14ac:dyDescent="0.2">
      <c r="A8" s="28"/>
      <c r="B8" s="9"/>
      <c r="C8" s="8"/>
      <c r="D8" s="31"/>
      <c r="E8" s="14"/>
      <c r="F8" s="37"/>
      <c r="G8" s="37"/>
      <c r="H8" s="44"/>
      <c r="I8" s="44"/>
      <c r="J8" s="44"/>
      <c r="K8" s="44"/>
      <c r="L8" s="48" t="s">
        <v>100</v>
      </c>
      <c r="M8" s="61">
        <v>26385573258</v>
      </c>
      <c r="N8" s="61">
        <v>7645080726</v>
      </c>
      <c r="O8" s="70">
        <f t="shared" si="0"/>
        <v>28.974472721308196</v>
      </c>
      <c r="P8" s="61">
        <v>5812402599</v>
      </c>
      <c r="Q8" s="53">
        <f t="shared" si="1"/>
        <v>22.028714487898053</v>
      </c>
      <c r="R8" s="48">
        <v>451</v>
      </c>
      <c r="S8" s="48">
        <v>146</v>
      </c>
      <c r="T8" s="53">
        <f t="shared" si="2"/>
        <v>32.372505543237253</v>
      </c>
      <c r="U8" s="2"/>
      <c r="V8" s="2"/>
      <c r="W8" s="2"/>
      <c r="X8" s="2"/>
      <c r="Y8" s="2"/>
      <c r="Z8" s="2"/>
      <c r="AA8" s="2"/>
      <c r="AB8" s="2"/>
      <c r="AC8" s="2"/>
    </row>
    <row r="9" spans="1:29" ht="78" customHeight="1" x14ac:dyDescent="0.2">
      <c r="A9" s="28"/>
      <c r="B9" s="9"/>
      <c r="C9" s="8"/>
      <c r="D9" s="31"/>
      <c r="E9" s="14"/>
      <c r="F9" s="37"/>
      <c r="G9" s="37"/>
      <c r="H9" s="44"/>
      <c r="I9" s="44"/>
      <c r="J9" s="44"/>
      <c r="K9" s="44"/>
      <c r="L9" s="48" t="s">
        <v>101</v>
      </c>
      <c r="M9" s="61">
        <v>3372682272</v>
      </c>
      <c r="N9" s="61">
        <v>2840697678</v>
      </c>
      <c r="O9" s="70">
        <f t="shared" si="0"/>
        <v>84.22666141970933</v>
      </c>
      <c r="P9" s="61">
        <v>752142852</v>
      </c>
      <c r="Q9" s="53">
        <f t="shared" si="1"/>
        <v>22.301029013147435</v>
      </c>
      <c r="R9" s="48">
        <v>27</v>
      </c>
      <c r="S9" s="48">
        <v>23</v>
      </c>
      <c r="T9" s="53">
        <f t="shared" si="2"/>
        <v>85.18518518518519</v>
      </c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8"/>
      <c r="B10" s="10"/>
      <c r="C10" s="8"/>
      <c r="D10" s="31"/>
      <c r="E10" s="14"/>
      <c r="F10" s="38"/>
      <c r="G10" s="38"/>
      <c r="H10" s="45"/>
      <c r="I10" s="45"/>
      <c r="J10" s="59"/>
      <c r="K10" s="59"/>
      <c r="L10" s="66" t="s">
        <v>15</v>
      </c>
      <c r="M10" s="71">
        <f>SUM(M4:M9)</f>
        <v>44479016995</v>
      </c>
      <c r="N10" s="71">
        <f>SUM(N4:N9)</f>
        <v>14383063404</v>
      </c>
      <c r="O10" s="72">
        <f t="shared" si="0"/>
        <v>32.336738479667474</v>
      </c>
      <c r="P10" s="71">
        <f>SUM(P4:P9)</f>
        <v>8241984551</v>
      </c>
      <c r="Q10" s="73">
        <f t="shared" si="1"/>
        <v>18.53005103940697</v>
      </c>
      <c r="R10" s="45"/>
      <c r="S10" s="45"/>
      <c r="T10" s="74"/>
      <c r="U10" s="2"/>
      <c r="V10" s="2"/>
      <c r="W10" s="2"/>
      <c r="X10" s="2"/>
      <c r="Y10" s="2"/>
      <c r="Z10" s="2"/>
      <c r="AA10" s="2"/>
      <c r="AB10" s="2"/>
      <c r="AC10" s="2"/>
    </row>
    <row r="11" spans="1:29" ht="153" customHeight="1" x14ac:dyDescent="0.2">
      <c r="A11" s="28">
        <v>8</v>
      </c>
      <c r="B11" s="7" t="s">
        <v>109</v>
      </c>
      <c r="C11" s="8" t="s">
        <v>110</v>
      </c>
      <c r="D11" s="28">
        <v>7959</v>
      </c>
      <c r="E11" s="17" t="s">
        <v>129</v>
      </c>
      <c r="F11" s="8" t="s">
        <v>16</v>
      </c>
      <c r="G11" s="8" t="s">
        <v>17</v>
      </c>
      <c r="H11" s="46">
        <f>+R11+R12</f>
        <v>941</v>
      </c>
      <c r="I11" s="46">
        <f>+S11+S12</f>
        <v>73</v>
      </c>
      <c r="J11" s="60">
        <f t="shared" ref="J11" si="3">+M11+M12</f>
        <v>3756209141</v>
      </c>
      <c r="K11" s="60">
        <f>+N11+N12</f>
        <v>3756015999</v>
      </c>
      <c r="L11" s="48" t="s">
        <v>18</v>
      </c>
      <c r="M11" s="61">
        <v>3284698141</v>
      </c>
      <c r="N11" s="61">
        <v>3284504999</v>
      </c>
      <c r="O11" s="53">
        <f t="shared" si="0"/>
        <v>99.99411994674368</v>
      </c>
      <c r="P11" s="61">
        <v>111865700</v>
      </c>
      <c r="Q11" s="53">
        <f t="shared" si="1"/>
        <v>3.4056615006316342</v>
      </c>
      <c r="R11" s="48">
        <v>300</v>
      </c>
      <c r="S11" s="48">
        <v>0</v>
      </c>
      <c r="T11" s="48">
        <f t="shared" si="2"/>
        <v>0</v>
      </c>
      <c r="U11" s="2"/>
      <c r="V11" s="2"/>
      <c r="W11" s="2"/>
      <c r="X11" s="2"/>
      <c r="Y11" s="2"/>
      <c r="Z11" s="2"/>
      <c r="AA11" s="2"/>
      <c r="AB11" s="2"/>
      <c r="AC11" s="2"/>
    </row>
    <row r="12" spans="1:29" ht="147" customHeight="1" x14ac:dyDescent="0.2">
      <c r="A12" s="28"/>
      <c r="B12" s="9"/>
      <c r="C12" s="8"/>
      <c r="D12" s="31"/>
      <c r="E12" s="18"/>
      <c r="F12" s="37"/>
      <c r="G12" s="37"/>
      <c r="H12" s="47"/>
      <c r="I12" s="47"/>
      <c r="J12" s="47"/>
      <c r="K12" s="47"/>
      <c r="L12" s="48" t="s">
        <v>19</v>
      </c>
      <c r="M12" s="61">
        <v>471511000</v>
      </c>
      <c r="N12" s="61">
        <v>471511000</v>
      </c>
      <c r="O12" s="53">
        <f t="shared" si="0"/>
        <v>100</v>
      </c>
      <c r="P12" s="61">
        <v>175882400</v>
      </c>
      <c r="Q12" s="53">
        <f t="shared" si="1"/>
        <v>37.301865704087497</v>
      </c>
      <c r="R12" s="48">
        <v>641</v>
      </c>
      <c r="S12" s="48">
        <v>73</v>
      </c>
      <c r="T12" s="53">
        <f t="shared" si="2"/>
        <v>11.388455538221528</v>
      </c>
      <c r="U12" s="2"/>
      <c r="V12" s="2"/>
      <c r="W12" s="2"/>
      <c r="X12" s="2"/>
      <c r="Y12" s="2"/>
      <c r="Z12" s="2"/>
      <c r="AA12" s="2"/>
      <c r="AB12" s="2"/>
      <c r="AC12" s="2"/>
    </row>
    <row r="13" spans="1:29" ht="135" x14ac:dyDescent="0.2">
      <c r="A13" s="28"/>
      <c r="B13" s="9"/>
      <c r="C13" s="11" t="s">
        <v>111</v>
      </c>
      <c r="D13" s="31"/>
      <c r="E13" s="18"/>
      <c r="F13" s="11" t="s">
        <v>20</v>
      </c>
      <c r="G13" s="11" t="s">
        <v>21</v>
      </c>
      <c r="H13" s="48">
        <v>5</v>
      </c>
      <c r="I13" s="48">
        <f>+S13</f>
        <v>3</v>
      </c>
      <c r="J13" s="61">
        <f>+M13</f>
        <v>934136000</v>
      </c>
      <c r="K13" s="61">
        <f>+N13</f>
        <v>709135500</v>
      </c>
      <c r="L13" s="48" t="s">
        <v>22</v>
      </c>
      <c r="M13" s="61">
        <v>934136000</v>
      </c>
      <c r="N13" s="61">
        <v>709135500</v>
      </c>
      <c r="O13" s="53">
        <f t="shared" si="0"/>
        <v>75.913517945995011</v>
      </c>
      <c r="P13" s="61">
        <v>298643600</v>
      </c>
      <c r="Q13" s="53">
        <f t="shared" si="1"/>
        <v>31.970034341894543</v>
      </c>
      <c r="R13" s="48">
        <v>5</v>
      </c>
      <c r="S13" s="48">
        <v>3</v>
      </c>
      <c r="T13" s="48">
        <f t="shared" si="2"/>
        <v>60</v>
      </c>
      <c r="U13" s="2"/>
      <c r="V13" s="2"/>
      <c r="W13" s="2"/>
      <c r="X13" s="2"/>
      <c r="Y13" s="2"/>
      <c r="Z13" s="2"/>
      <c r="AA13" s="2"/>
      <c r="AB13" s="2"/>
      <c r="AC13" s="2"/>
    </row>
    <row r="14" spans="1:29" ht="60" x14ac:dyDescent="0.2">
      <c r="A14" s="28"/>
      <c r="B14" s="9"/>
      <c r="C14" s="8" t="s">
        <v>111</v>
      </c>
      <c r="D14" s="31"/>
      <c r="E14" s="18"/>
      <c r="F14" s="11" t="s">
        <v>23</v>
      </c>
      <c r="G14" s="11" t="s">
        <v>24</v>
      </c>
      <c r="H14" s="48">
        <v>11</v>
      </c>
      <c r="I14" s="48">
        <v>9</v>
      </c>
      <c r="J14" s="61">
        <f t="shared" ref="J14:K14" si="4">+M14</f>
        <v>3483722000</v>
      </c>
      <c r="K14" s="61">
        <f t="shared" si="4"/>
        <v>582042000</v>
      </c>
      <c r="L14" s="48" t="s">
        <v>25</v>
      </c>
      <c r="M14" s="61">
        <v>3483722000</v>
      </c>
      <c r="N14" s="61">
        <v>582042000</v>
      </c>
      <c r="O14" s="53">
        <f t="shared" si="0"/>
        <v>16.707475510388029</v>
      </c>
      <c r="P14" s="61">
        <v>267458900</v>
      </c>
      <c r="Q14" s="53">
        <f t="shared" si="1"/>
        <v>7.6773892979979452</v>
      </c>
      <c r="R14" s="48">
        <v>70</v>
      </c>
      <c r="S14" s="48">
        <v>31</v>
      </c>
      <c r="T14" s="53">
        <f t="shared" si="2"/>
        <v>44.285714285714285</v>
      </c>
      <c r="U14" s="2"/>
      <c r="V14" s="2"/>
      <c r="W14" s="2"/>
      <c r="X14" s="2"/>
      <c r="Y14" s="2"/>
      <c r="Z14" s="2"/>
      <c r="AA14" s="2"/>
      <c r="AB14" s="2"/>
      <c r="AC14" s="2"/>
    </row>
    <row r="15" spans="1:29" ht="134" customHeight="1" x14ac:dyDescent="0.2">
      <c r="A15" s="28"/>
      <c r="B15" s="9"/>
      <c r="C15" s="8"/>
      <c r="D15" s="31"/>
      <c r="E15" s="18"/>
      <c r="F15" s="8" t="s">
        <v>26</v>
      </c>
      <c r="G15" s="8" t="s">
        <v>27</v>
      </c>
      <c r="H15" s="46">
        <v>455</v>
      </c>
      <c r="I15" s="46">
        <f>+S16</f>
        <v>240</v>
      </c>
      <c r="J15" s="60">
        <f>+M15+M16</f>
        <v>1852312859</v>
      </c>
      <c r="K15" s="60">
        <f>+N15+N16</f>
        <v>1664113059</v>
      </c>
      <c r="L15" s="48" t="s">
        <v>28</v>
      </c>
      <c r="M15" s="61">
        <v>458606000</v>
      </c>
      <c r="N15" s="61">
        <v>408606000</v>
      </c>
      <c r="O15" s="53">
        <f t="shared" si="0"/>
        <v>89.097395149649145</v>
      </c>
      <c r="P15" s="61">
        <v>143301400</v>
      </c>
      <c r="Q15" s="53">
        <f t="shared" si="1"/>
        <v>31.247170774041333</v>
      </c>
      <c r="R15" s="48">
        <v>4</v>
      </c>
      <c r="S15" s="48">
        <v>2</v>
      </c>
      <c r="T15" s="48">
        <f t="shared" si="2"/>
        <v>50</v>
      </c>
      <c r="U15" s="2"/>
      <c r="V15" s="2"/>
      <c r="W15" s="2"/>
      <c r="X15" s="2"/>
      <c r="Y15" s="2"/>
      <c r="Z15" s="2"/>
      <c r="AA15" s="2"/>
      <c r="AB15" s="2"/>
      <c r="AC15" s="2"/>
    </row>
    <row r="16" spans="1:29" ht="119" customHeight="1" x14ac:dyDescent="0.2">
      <c r="A16" s="28"/>
      <c r="B16" s="9"/>
      <c r="C16" s="8" t="s">
        <v>110</v>
      </c>
      <c r="D16" s="31"/>
      <c r="E16" s="18"/>
      <c r="F16" s="37"/>
      <c r="G16" s="37"/>
      <c r="H16" s="44"/>
      <c r="I16" s="44"/>
      <c r="J16" s="47"/>
      <c r="K16" s="47"/>
      <c r="L16" s="48" t="s">
        <v>29</v>
      </c>
      <c r="M16" s="61">
        <v>1393706859</v>
      </c>
      <c r="N16" s="61">
        <v>1255507059</v>
      </c>
      <c r="O16" s="53">
        <f t="shared" si="0"/>
        <v>90.084012351122396</v>
      </c>
      <c r="P16" s="61">
        <v>489495859</v>
      </c>
      <c r="Q16" s="53">
        <f t="shared" si="1"/>
        <v>35.121866254659793</v>
      </c>
      <c r="R16" s="48">
        <v>451</v>
      </c>
      <c r="S16" s="48">
        <v>240</v>
      </c>
      <c r="T16" s="53">
        <f t="shared" si="2"/>
        <v>53.215077605321504</v>
      </c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8"/>
      <c r="B17" s="10"/>
      <c r="C17" s="8"/>
      <c r="D17" s="31"/>
      <c r="E17" s="19"/>
      <c r="F17" s="39"/>
      <c r="G17" s="39"/>
      <c r="H17" s="49"/>
      <c r="I17" s="49"/>
      <c r="J17" s="49"/>
      <c r="K17" s="49"/>
      <c r="L17" s="52" t="s">
        <v>15</v>
      </c>
      <c r="M17" s="75">
        <f>SUM(M11:M16)</f>
        <v>10026380000</v>
      </c>
      <c r="N17" s="75">
        <f>SUM(N11:N16)</f>
        <v>6711306558</v>
      </c>
      <c r="O17" s="76">
        <f t="shared" si="0"/>
        <v>66.936487126959079</v>
      </c>
      <c r="P17" s="75">
        <f>SUM(P11:P16)</f>
        <v>1486647859</v>
      </c>
      <c r="Q17" s="73">
        <f t="shared" si="1"/>
        <v>14.827364003758086</v>
      </c>
      <c r="R17" s="49"/>
      <c r="S17" s="49"/>
      <c r="T17" s="48"/>
      <c r="U17" s="2"/>
      <c r="V17" s="2"/>
      <c r="W17" s="2"/>
      <c r="X17" s="2"/>
      <c r="Y17" s="2"/>
      <c r="Z17" s="2"/>
      <c r="AA17" s="2"/>
      <c r="AB17" s="2"/>
      <c r="AC17" s="2"/>
    </row>
    <row r="18" spans="1:29" ht="180" x14ac:dyDescent="0.2">
      <c r="A18" s="16">
        <v>10</v>
      </c>
      <c r="B18" s="12" t="s">
        <v>112</v>
      </c>
      <c r="C18" s="11" t="s">
        <v>113</v>
      </c>
      <c r="D18" s="28">
        <v>8027</v>
      </c>
      <c r="E18" s="17" t="s">
        <v>130</v>
      </c>
      <c r="F18" s="11" t="s">
        <v>30</v>
      </c>
      <c r="G18" s="11" t="s">
        <v>31</v>
      </c>
      <c r="H18" s="48">
        <v>18</v>
      </c>
      <c r="I18" s="48">
        <f>+S18</f>
        <v>7</v>
      </c>
      <c r="J18" s="61">
        <f t="shared" ref="J18:K18" si="5">+M18</f>
        <v>2850036059</v>
      </c>
      <c r="K18" s="61">
        <f t="shared" si="5"/>
        <v>1618160000</v>
      </c>
      <c r="L18" s="48" t="s">
        <v>32</v>
      </c>
      <c r="M18" s="61">
        <v>2850036059</v>
      </c>
      <c r="N18" s="61">
        <v>1618160000</v>
      </c>
      <c r="O18" s="53">
        <f t="shared" si="0"/>
        <v>56.7768255033155</v>
      </c>
      <c r="P18" s="61">
        <v>949593600</v>
      </c>
      <c r="Q18" s="53">
        <f t="shared" si="1"/>
        <v>33.318652127271207</v>
      </c>
      <c r="R18" s="48">
        <v>18</v>
      </c>
      <c r="S18" s="48">
        <v>7</v>
      </c>
      <c r="T18" s="53">
        <f t="shared" si="2"/>
        <v>38.888888888888893</v>
      </c>
      <c r="U18" s="2"/>
      <c r="V18" s="2"/>
      <c r="W18" s="2"/>
      <c r="X18" s="2"/>
      <c r="Y18" s="2"/>
      <c r="Z18" s="2"/>
      <c r="AA18" s="2"/>
      <c r="AB18" s="2"/>
      <c r="AC18" s="2"/>
    </row>
    <row r="19" spans="1:29" ht="98" customHeight="1" x14ac:dyDescent="0.2">
      <c r="A19" s="28">
        <v>11</v>
      </c>
      <c r="B19" s="13" t="s">
        <v>107</v>
      </c>
      <c r="C19" s="8" t="s">
        <v>114</v>
      </c>
      <c r="D19" s="31"/>
      <c r="E19" s="18"/>
      <c r="F19" s="8" t="s">
        <v>33</v>
      </c>
      <c r="G19" s="8" t="s">
        <v>34</v>
      </c>
      <c r="H19" s="46">
        <v>26</v>
      </c>
      <c r="I19" s="46">
        <v>2</v>
      </c>
      <c r="J19" s="50">
        <f t="shared" ref="J19:K19" si="6">+M19+M20+M21+M22</f>
        <v>8881648176</v>
      </c>
      <c r="K19" s="50">
        <f t="shared" si="6"/>
        <v>3847021286</v>
      </c>
      <c r="L19" s="48" t="s">
        <v>35</v>
      </c>
      <c r="M19" s="61">
        <v>140363000</v>
      </c>
      <c r="N19" s="61">
        <v>65880000</v>
      </c>
      <c r="O19" s="53">
        <f t="shared" si="0"/>
        <v>46.935445950856</v>
      </c>
      <c r="P19" s="61">
        <v>31720000</v>
      </c>
      <c r="Q19" s="53">
        <f t="shared" si="1"/>
        <v>22.598548050412145</v>
      </c>
      <c r="R19" s="48">
        <v>1</v>
      </c>
      <c r="S19" s="48">
        <v>0.36</v>
      </c>
      <c r="T19" s="48">
        <f t="shared" si="2"/>
        <v>36</v>
      </c>
      <c r="U19" s="2"/>
      <c r="V19" s="2"/>
      <c r="W19" s="2"/>
      <c r="X19" s="2"/>
      <c r="Y19" s="2"/>
      <c r="Z19" s="2"/>
      <c r="AA19" s="2"/>
      <c r="AB19" s="2"/>
      <c r="AC19" s="2"/>
    </row>
    <row r="20" spans="1:29" ht="91" customHeight="1" x14ac:dyDescent="0.2">
      <c r="A20" s="28"/>
      <c r="B20" s="13"/>
      <c r="C20" s="8"/>
      <c r="D20" s="31"/>
      <c r="E20" s="18"/>
      <c r="F20" s="37"/>
      <c r="G20" s="37"/>
      <c r="H20" s="47"/>
      <c r="I20" s="47"/>
      <c r="J20" s="44"/>
      <c r="K20" s="44"/>
      <c r="L20" s="48" t="s">
        <v>36</v>
      </c>
      <c r="M20" s="61">
        <v>2430873000</v>
      </c>
      <c r="N20" s="61">
        <v>1944322000</v>
      </c>
      <c r="O20" s="53">
        <f t="shared" si="0"/>
        <v>79.984515850889778</v>
      </c>
      <c r="P20" s="61">
        <v>770446500</v>
      </c>
      <c r="Q20" s="53">
        <f t="shared" si="1"/>
        <v>31.694230838056946</v>
      </c>
      <c r="R20" s="48">
        <v>1</v>
      </c>
      <c r="S20" s="48">
        <v>0.41</v>
      </c>
      <c r="T20" s="48">
        <f t="shared" si="2"/>
        <v>41</v>
      </c>
      <c r="U20" s="2"/>
      <c r="V20" s="2"/>
      <c r="W20" s="2"/>
      <c r="X20" s="2"/>
      <c r="Y20" s="2"/>
      <c r="Z20" s="2"/>
      <c r="AA20" s="2"/>
      <c r="AB20" s="2"/>
      <c r="AC20" s="2"/>
    </row>
    <row r="21" spans="1:29" ht="105" customHeight="1" x14ac:dyDescent="0.2">
      <c r="A21" s="28"/>
      <c r="B21" s="13"/>
      <c r="C21" s="8"/>
      <c r="D21" s="31"/>
      <c r="E21" s="18"/>
      <c r="F21" s="37"/>
      <c r="G21" s="37"/>
      <c r="H21" s="47"/>
      <c r="I21" s="47"/>
      <c r="J21" s="44"/>
      <c r="K21" s="44"/>
      <c r="L21" s="48" t="s">
        <v>37</v>
      </c>
      <c r="M21" s="61">
        <v>1419834000</v>
      </c>
      <c r="N21" s="61">
        <v>452451000</v>
      </c>
      <c r="O21" s="53">
        <f t="shared" si="0"/>
        <v>31.866471714298996</v>
      </c>
      <c r="P21" s="61">
        <v>203961900</v>
      </c>
      <c r="Q21" s="53">
        <f t="shared" si="1"/>
        <v>14.365193395847683</v>
      </c>
      <c r="R21" s="48">
        <v>1</v>
      </c>
      <c r="S21" s="48">
        <v>6.69</v>
      </c>
      <c r="T21" s="48">
        <f t="shared" si="2"/>
        <v>669</v>
      </c>
      <c r="U21" s="2"/>
      <c r="V21" s="2"/>
      <c r="W21" s="2"/>
      <c r="X21" s="2"/>
      <c r="Y21" s="2"/>
      <c r="Z21" s="2"/>
      <c r="AA21" s="2"/>
      <c r="AB21" s="2"/>
      <c r="AC21" s="2"/>
    </row>
    <row r="22" spans="1:29" ht="109" customHeight="1" x14ac:dyDescent="0.2">
      <c r="A22" s="28"/>
      <c r="B22" s="13"/>
      <c r="C22" s="8"/>
      <c r="D22" s="31"/>
      <c r="E22" s="18"/>
      <c r="F22" s="37"/>
      <c r="G22" s="37"/>
      <c r="H22" s="47"/>
      <c r="I22" s="47"/>
      <c r="J22" s="44"/>
      <c r="K22" s="44"/>
      <c r="L22" s="48" t="s">
        <v>38</v>
      </c>
      <c r="M22" s="61">
        <v>4890578176</v>
      </c>
      <c r="N22" s="61">
        <v>1384368286</v>
      </c>
      <c r="O22" s="53">
        <f t="shared" si="0"/>
        <v>28.306842998515847</v>
      </c>
      <c r="P22" s="61">
        <v>652470000</v>
      </c>
      <c r="Q22" s="53">
        <f t="shared" si="1"/>
        <v>13.341367350018619</v>
      </c>
      <c r="R22" s="48">
        <v>26</v>
      </c>
      <c r="S22" s="48">
        <v>2</v>
      </c>
      <c r="T22" s="53">
        <f t="shared" si="2"/>
        <v>7.6923076923076925</v>
      </c>
      <c r="U22" s="2"/>
      <c r="V22" s="2"/>
      <c r="W22" s="2"/>
      <c r="X22" s="2"/>
      <c r="Y22" s="2"/>
      <c r="Z22" s="2"/>
      <c r="AA22" s="2"/>
      <c r="AB22" s="2"/>
      <c r="AC22" s="2"/>
    </row>
    <row r="23" spans="1:29" ht="90" x14ac:dyDescent="0.2">
      <c r="A23" s="28">
        <v>10</v>
      </c>
      <c r="B23" s="13" t="s">
        <v>112</v>
      </c>
      <c r="C23" s="8" t="s">
        <v>113</v>
      </c>
      <c r="D23" s="31"/>
      <c r="E23" s="18"/>
      <c r="F23" s="11" t="s">
        <v>39</v>
      </c>
      <c r="G23" s="11" t="s">
        <v>40</v>
      </c>
      <c r="H23" s="48">
        <v>1</v>
      </c>
      <c r="I23" s="48">
        <v>0.47</v>
      </c>
      <c r="J23" s="61">
        <f t="shared" ref="J23:K23" si="7">+M23</f>
        <v>737600000</v>
      </c>
      <c r="K23" s="61">
        <f t="shared" si="7"/>
        <v>348440000</v>
      </c>
      <c r="L23" s="48" t="s">
        <v>41</v>
      </c>
      <c r="M23" s="61">
        <v>737600000</v>
      </c>
      <c r="N23" s="61">
        <v>348440000</v>
      </c>
      <c r="O23" s="53">
        <f t="shared" si="0"/>
        <v>47.23969631236443</v>
      </c>
      <c r="P23" s="61">
        <v>126162800</v>
      </c>
      <c r="Q23" s="53">
        <f t="shared" si="1"/>
        <v>17.104501084598699</v>
      </c>
      <c r="R23" s="48">
        <v>13</v>
      </c>
      <c r="S23" s="48">
        <v>6</v>
      </c>
      <c r="T23" s="53">
        <f t="shared" si="2"/>
        <v>46.153846153846153</v>
      </c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8"/>
      <c r="B24" s="13"/>
      <c r="C24" s="8"/>
      <c r="D24" s="31"/>
      <c r="E24" s="19"/>
      <c r="F24" s="39"/>
      <c r="G24" s="39"/>
      <c r="H24" s="49"/>
      <c r="I24" s="49"/>
      <c r="J24" s="49"/>
      <c r="K24" s="49"/>
      <c r="L24" s="52" t="s">
        <v>15</v>
      </c>
      <c r="M24" s="75">
        <f>SUM(M18:M23)</f>
        <v>12469284235</v>
      </c>
      <c r="N24" s="75">
        <f>SUM(N18:N23)</f>
        <v>5813621286</v>
      </c>
      <c r="O24" s="76">
        <f t="shared" si="0"/>
        <v>46.623536495236529</v>
      </c>
      <c r="P24" s="75">
        <f>SUM(P18:P23)</f>
        <v>2734354800</v>
      </c>
      <c r="Q24" s="73">
        <f t="shared" si="1"/>
        <v>21.928723000193926</v>
      </c>
      <c r="R24" s="49"/>
      <c r="S24" s="49"/>
      <c r="T24" s="74"/>
      <c r="U24" s="2"/>
      <c r="V24" s="2"/>
      <c r="W24" s="2"/>
      <c r="X24" s="2"/>
      <c r="Y24" s="2"/>
      <c r="Z24" s="2"/>
      <c r="AA24" s="2"/>
      <c r="AB24" s="2"/>
      <c r="AC24" s="2"/>
    </row>
    <row r="25" spans="1:29" ht="143" customHeight="1" x14ac:dyDescent="0.2">
      <c r="A25" s="28">
        <v>4</v>
      </c>
      <c r="B25" s="14" t="s">
        <v>115</v>
      </c>
      <c r="C25" s="8" t="s">
        <v>116</v>
      </c>
      <c r="D25" s="28">
        <v>7970</v>
      </c>
      <c r="E25" s="20" t="s">
        <v>131</v>
      </c>
      <c r="F25" s="8" t="s">
        <v>42</v>
      </c>
      <c r="G25" s="8" t="s">
        <v>43</v>
      </c>
      <c r="H25" s="50">
        <f>R25</f>
        <v>5181134</v>
      </c>
      <c r="I25" s="50">
        <f>S25</f>
        <v>3197254</v>
      </c>
      <c r="J25" s="60">
        <f>M25+M26</f>
        <v>54498411130</v>
      </c>
      <c r="K25" s="60">
        <f>+N25+N26</f>
        <v>51506208993</v>
      </c>
      <c r="L25" s="48" t="s">
        <v>44</v>
      </c>
      <c r="M25" s="77">
        <v>53209955130</v>
      </c>
      <c r="N25" s="77">
        <v>50217752993</v>
      </c>
      <c r="O25" s="78">
        <f t="shared" si="0"/>
        <v>94.376612177759597</v>
      </c>
      <c r="P25" s="79">
        <v>29733258666</v>
      </c>
      <c r="Q25" s="53">
        <f t="shared" si="1"/>
        <v>55.87912749288575</v>
      </c>
      <c r="R25" s="79">
        <v>5181134</v>
      </c>
      <c r="S25" s="79">
        <v>3197254</v>
      </c>
      <c r="T25" s="53">
        <f t="shared" si="2"/>
        <v>61.709540807089724</v>
      </c>
      <c r="U25" s="2"/>
      <c r="V25" s="2"/>
      <c r="W25" s="2"/>
      <c r="X25" s="2"/>
      <c r="Y25" s="2"/>
      <c r="Z25" s="2"/>
      <c r="AA25" s="2"/>
      <c r="AB25" s="2"/>
      <c r="AC25" s="2"/>
    </row>
    <row r="26" spans="1:29" ht="140" customHeight="1" x14ac:dyDescent="0.2">
      <c r="A26" s="28"/>
      <c r="B26" s="14"/>
      <c r="C26" s="8"/>
      <c r="D26" s="31"/>
      <c r="E26" s="20"/>
      <c r="F26" s="37"/>
      <c r="G26" s="37"/>
      <c r="H26" s="44"/>
      <c r="I26" s="44"/>
      <c r="J26" s="47"/>
      <c r="K26" s="47"/>
      <c r="L26" s="48" t="s">
        <v>45</v>
      </c>
      <c r="M26" s="61">
        <v>1288456000</v>
      </c>
      <c r="N26" s="61">
        <v>1288456000</v>
      </c>
      <c r="O26" s="78">
        <f t="shared" si="0"/>
        <v>100</v>
      </c>
      <c r="P26" s="61">
        <v>1288456000</v>
      </c>
      <c r="Q26" s="53">
        <f t="shared" si="1"/>
        <v>100</v>
      </c>
      <c r="R26" s="48">
        <v>40</v>
      </c>
      <c r="S26" s="48">
        <v>21</v>
      </c>
      <c r="T26" s="48">
        <f t="shared" si="2"/>
        <v>52.5</v>
      </c>
      <c r="U26" s="2"/>
      <c r="V26" s="2"/>
      <c r="W26" s="2"/>
      <c r="X26" s="2"/>
      <c r="Y26" s="2"/>
      <c r="Z26" s="2"/>
      <c r="AA26" s="2"/>
      <c r="AB26" s="2"/>
      <c r="AC26" s="2"/>
    </row>
    <row r="27" spans="1:29" ht="90" x14ac:dyDescent="0.2">
      <c r="A27" s="28"/>
      <c r="B27" s="14"/>
      <c r="C27" s="8"/>
      <c r="D27" s="31"/>
      <c r="E27" s="20"/>
      <c r="F27" s="11" t="s">
        <v>46</v>
      </c>
      <c r="G27" s="11" t="s">
        <v>47</v>
      </c>
      <c r="H27" s="48">
        <f>R27</f>
        <v>2</v>
      </c>
      <c r="I27" s="48">
        <f>S27</f>
        <v>0</v>
      </c>
      <c r="J27" s="61">
        <f>+M27</f>
        <v>500000000</v>
      </c>
      <c r="K27" s="61">
        <f>+N27</f>
        <v>0</v>
      </c>
      <c r="L27" s="48" t="s">
        <v>48</v>
      </c>
      <c r="M27" s="70">
        <v>500000000</v>
      </c>
      <c r="N27" s="70">
        <v>0</v>
      </c>
      <c r="O27" s="78">
        <f t="shared" si="0"/>
        <v>0</v>
      </c>
      <c r="P27" s="53">
        <v>0</v>
      </c>
      <c r="Q27" s="53">
        <f t="shared" si="1"/>
        <v>0</v>
      </c>
      <c r="R27" s="48">
        <v>2</v>
      </c>
      <c r="S27" s="48">
        <v>0</v>
      </c>
      <c r="T27" s="48">
        <f t="shared" si="2"/>
        <v>0</v>
      </c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8"/>
      <c r="B28" s="14"/>
      <c r="C28" s="8"/>
      <c r="D28" s="31"/>
      <c r="E28" s="20"/>
      <c r="F28" s="39"/>
      <c r="G28" s="39"/>
      <c r="H28" s="49"/>
      <c r="I28" s="49"/>
      <c r="J28" s="49"/>
      <c r="K28" s="49"/>
      <c r="L28" s="52" t="s">
        <v>15</v>
      </c>
      <c r="M28" s="80">
        <f>SUM(M25:M27)</f>
        <v>54998411130</v>
      </c>
      <c r="N28" s="80">
        <f>SUM(N25:N27)</f>
        <v>51506208993</v>
      </c>
      <c r="O28" s="81">
        <f t="shared" si="0"/>
        <v>93.650358137173342</v>
      </c>
      <c r="P28" s="80">
        <f>SUM(P25:P27)</f>
        <v>31021714666</v>
      </c>
      <c r="Q28" s="73">
        <f t="shared" si="1"/>
        <v>56.404747025643751</v>
      </c>
      <c r="R28" s="82"/>
      <c r="S28" s="82"/>
      <c r="T28" s="74"/>
      <c r="U28" s="2"/>
      <c r="V28" s="2"/>
      <c r="W28" s="2"/>
      <c r="X28" s="2"/>
      <c r="Y28" s="2"/>
      <c r="Z28" s="2"/>
      <c r="AA28" s="2"/>
      <c r="AB28" s="2"/>
      <c r="AC28" s="2"/>
    </row>
    <row r="29" spans="1:29" ht="140" customHeight="1" x14ac:dyDescent="0.2">
      <c r="A29" s="28">
        <v>8</v>
      </c>
      <c r="B29" s="13" t="s">
        <v>109</v>
      </c>
      <c r="C29" s="8" t="s">
        <v>111</v>
      </c>
      <c r="D29" s="28">
        <v>7929</v>
      </c>
      <c r="E29" s="20" t="s">
        <v>132</v>
      </c>
      <c r="F29" s="8" t="s">
        <v>49</v>
      </c>
      <c r="G29" s="8" t="s">
        <v>50</v>
      </c>
      <c r="H29" s="51">
        <v>13</v>
      </c>
      <c r="I29" s="51">
        <f>+S29+S30</f>
        <v>3</v>
      </c>
      <c r="J29" s="62">
        <f>+M29+M30</f>
        <v>37030517682</v>
      </c>
      <c r="K29" s="62">
        <f>+N29+N30</f>
        <v>6103002801</v>
      </c>
      <c r="L29" s="48" t="s">
        <v>51</v>
      </c>
      <c r="M29" s="61">
        <v>512951000</v>
      </c>
      <c r="N29" s="61">
        <v>309951000</v>
      </c>
      <c r="O29" s="53">
        <f t="shared" si="0"/>
        <v>60.425069840978963</v>
      </c>
      <c r="P29" s="61">
        <v>113403600</v>
      </c>
      <c r="Q29" s="53">
        <f t="shared" si="1"/>
        <v>22.108076599909154</v>
      </c>
      <c r="R29" s="48">
        <v>5</v>
      </c>
      <c r="S29" s="48">
        <v>1</v>
      </c>
      <c r="T29" s="48">
        <f t="shared" si="2"/>
        <v>20</v>
      </c>
      <c r="U29" s="2"/>
      <c r="V29" s="2"/>
      <c r="W29" s="2"/>
      <c r="X29" s="2"/>
      <c r="Y29" s="2"/>
      <c r="Z29" s="2"/>
      <c r="AA29" s="2"/>
      <c r="AB29" s="2"/>
      <c r="AC29" s="2"/>
    </row>
    <row r="30" spans="1:29" ht="165" customHeight="1" x14ac:dyDescent="0.2">
      <c r="A30" s="28"/>
      <c r="B30" s="13"/>
      <c r="C30" s="8"/>
      <c r="D30" s="31"/>
      <c r="E30" s="20"/>
      <c r="F30" s="37"/>
      <c r="G30" s="37"/>
      <c r="H30" s="44"/>
      <c r="I30" s="44"/>
      <c r="J30" s="63"/>
      <c r="K30" s="63"/>
      <c r="L30" s="48" t="s">
        <v>52</v>
      </c>
      <c r="M30" s="61">
        <v>36517566682</v>
      </c>
      <c r="N30" s="61">
        <v>5793051801</v>
      </c>
      <c r="O30" s="53">
        <f t="shared" si="0"/>
        <v>15.863739913030606</v>
      </c>
      <c r="P30" s="61">
        <v>3840670455</v>
      </c>
      <c r="Q30" s="53">
        <f t="shared" si="1"/>
        <v>10.517323041935098</v>
      </c>
      <c r="R30" s="48">
        <v>8</v>
      </c>
      <c r="S30" s="48">
        <v>2</v>
      </c>
      <c r="T30" s="48">
        <f t="shared" si="2"/>
        <v>25</v>
      </c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8"/>
      <c r="B31" s="13"/>
      <c r="C31" s="8"/>
      <c r="D31" s="31"/>
      <c r="E31" s="20"/>
      <c r="F31" s="39"/>
      <c r="G31" s="39"/>
      <c r="H31" s="49"/>
      <c r="I31" s="49"/>
      <c r="J31" s="49"/>
      <c r="K31" s="49"/>
      <c r="L31" s="52" t="s">
        <v>15</v>
      </c>
      <c r="M31" s="83">
        <f>SUM(M29:M30)</f>
        <v>37030517682</v>
      </c>
      <c r="N31" s="84">
        <f>SUM(N29:N30)</f>
        <v>6103002801</v>
      </c>
      <c r="O31" s="85">
        <f>N31/M31*100</f>
        <v>16.48100859245233</v>
      </c>
      <c r="P31" s="83">
        <f>SUM(P29:P30)</f>
        <v>3954074055</v>
      </c>
      <c r="Q31" s="73">
        <f t="shared" si="1"/>
        <v>10.677879496461964</v>
      </c>
      <c r="R31" s="86"/>
      <c r="S31" s="86"/>
      <c r="T31" s="48"/>
      <c r="U31" s="2"/>
      <c r="V31" s="2"/>
      <c r="W31" s="2"/>
      <c r="X31" s="2"/>
      <c r="Y31" s="2"/>
      <c r="Z31" s="2"/>
      <c r="AA31" s="2"/>
      <c r="AB31" s="2"/>
      <c r="AC31" s="2"/>
    </row>
    <row r="32" spans="1:29" ht="194" customHeight="1" x14ac:dyDescent="0.2">
      <c r="A32" s="16">
        <v>4</v>
      </c>
      <c r="B32" s="15" t="s">
        <v>115</v>
      </c>
      <c r="C32" s="11" t="s">
        <v>117</v>
      </c>
      <c r="D32" s="28">
        <v>7991</v>
      </c>
      <c r="E32" s="14" t="s">
        <v>133</v>
      </c>
      <c r="F32" s="11" t="s">
        <v>53</v>
      </c>
      <c r="G32" s="11" t="s">
        <v>54</v>
      </c>
      <c r="H32" s="48">
        <v>8</v>
      </c>
      <c r="I32" s="48">
        <f>+S32</f>
        <v>8</v>
      </c>
      <c r="J32" s="61">
        <f t="shared" ref="J32:K34" si="8">M32</f>
        <v>12679030534</v>
      </c>
      <c r="K32" s="61">
        <f t="shared" si="8"/>
        <v>6001915189</v>
      </c>
      <c r="L32" s="48" t="s">
        <v>55</v>
      </c>
      <c r="M32" s="61">
        <v>12679030534</v>
      </c>
      <c r="N32" s="61">
        <v>6001915189</v>
      </c>
      <c r="O32" s="53">
        <f t="shared" si="0"/>
        <v>47.337335239514616</v>
      </c>
      <c r="P32" s="61">
        <v>2928600826</v>
      </c>
      <c r="Q32" s="53">
        <f t="shared" si="1"/>
        <v>23.097987012072291</v>
      </c>
      <c r="R32" s="48">
        <v>8</v>
      </c>
      <c r="S32" s="48">
        <v>8</v>
      </c>
      <c r="T32" s="48">
        <f t="shared" si="2"/>
        <v>100</v>
      </c>
      <c r="U32" s="2"/>
      <c r="V32" s="2"/>
      <c r="W32" s="2"/>
      <c r="X32" s="2"/>
      <c r="Y32" s="2"/>
      <c r="Z32" s="2"/>
      <c r="AA32" s="2"/>
      <c r="AB32" s="2"/>
      <c r="AC32" s="2"/>
    </row>
    <row r="33" spans="1:29" ht="150" x14ac:dyDescent="0.2">
      <c r="A33" s="16">
        <v>16</v>
      </c>
      <c r="B33" s="12" t="s">
        <v>118</v>
      </c>
      <c r="C33" s="11" t="s">
        <v>119</v>
      </c>
      <c r="D33" s="31"/>
      <c r="E33" s="14"/>
      <c r="F33" s="11" t="s">
        <v>56</v>
      </c>
      <c r="G33" s="11" t="s">
        <v>57</v>
      </c>
      <c r="H33" s="48">
        <v>34</v>
      </c>
      <c r="I33" s="48">
        <f>+S33</f>
        <v>0</v>
      </c>
      <c r="J33" s="61">
        <f t="shared" si="8"/>
        <v>2791623273</v>
      </c>
      <c r="K33" s="61">
        <f t="shared" si="8"/>
        <v>1442196773</v>
      </c>
      <c r="L33" s="48" t="s">
        <v>58</v>
      </c>
      <c r="M33" s="61">
        <v>2791623273</v>
      </c>
      <c r="N33" s="61">
        <v>1442196773</v>
      </c>
      <c r="O33" s="53">
        <f t="shared" si="0"/>
        <v>51.661582956003684</v>
      </c>
      <c r="P33" s="61">
        <v>524920509</v>
      </c>
      <c r="Q33" s="53">
        <f t="shared" si="1"/>
        <v>18.803414990730378</v>
      </c>
      <c r="R33" s="48">
        <v>34</v>
      </c>
      <c r="S33" s="48">
        <v>0</v>
      </c>
      <c r="T33" s="48">
        <f t="shared" si="2"/>
        <v>0</v>
      </c>
      <c r="U33" s="2"/>
      <c r="V33" s="2"/>
      <c r="W33" s="2"/>
      <c r="X33" s="2"/>
      <c r="Y33" s="2"/>
      <c r="Z33" s="2"/>
      <c r="AA33" s="2"/>
      <c r="AB33" s="2"/>
      <c r="AC33" s="2"/>
    </row>
    <row r="34" spans="1:29" ht="60" x14ac:dyDescent="0.2">
      <c r="A34" s="28">
        <v>4</v>
      </c>
      <c r="B34" s="14" t="s">
        <v>115</v>
      </c>
      <c r="C34" s="8" t="s">
        <v>117</v>
      </c>
      <c r="D34" s="31"/>
      <c r="E34" s="14"/>
      <c r="F34" s="11" t="s">
        <v>59</v>
      </c>
      <c r="G34" s="11" t="s">
        <v>60</v>
      </c>
      <c r="H34" s="48">
        <v>2275</v>
      </c>
      <c r="I34" s="48">
        <f>+S34</f>
        <v>1271</v>
      </c>
      <c r="J34" s="61">
        <f t="shared" si="8"/>
        <v>2011158000</v>
      </c>
      <c r="K34" s="61">
        <f t="shared" si="8"/>
        <v>1037469000</v>
      </c>
      <c r="L34" s="48" t="s">
        <v>61</v>
      </c>
      <c r="M34" s="61">
        <v>2011158000</v>
      </c>
      <c r="N34" s="61">
        <v>1037469000</v>
      </c>
      <c r="O34" s="53">
        <f t="shared" si="0"/>
        <v>51.585653638351637</v>
      </c>
      <c r="P34" s="61">
        <v>371021300</v>
      </c>
      <c r="Q34" s="53">
        <f t="shared" si="1"/>
        <v>18.448142811256002</v>
      </c>
      <c r="R34" s="48">
        <v>2275</v>
      </c>
      <c r="S34" s="48">
        <v>1271</v>
      </c>
      <c r="T34" s="53">
        <f t="shared" si="2"/>
        <v>55.868131868131869</v>
      </c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8"/>
      <c r="B35" s="14"/>
      <c r="C35" s="8"/>
      <c r="D35" s="31"/>
      <c r="E35" s="14"/>
      <c r="F35" s="39"/>
      <c r="G35" s="39"/>
      <c r="H35" s="49"/>
      <c r="I35" s="49"/>
      <c r="J35" s="49"/>
      <c r="K35" s="49"/>
      <c r="L35" s="52" t="s">
        <v>15</v>
      </c>
      <c r="M35" s="75">
        <f t="shared" ref="M35:N35" si="9">SUM(M32:M34)</f>
        <v>17481811807</v>
      </c>
      <c r="N35" s="75">
        <f t="shared" si="9"/>
        <v>8481580962</v>
      </c>
      <c r="O35" s="76">
        <f>N35/M35*100</f>
        <v>48.51660145777246</v>
      </c>
      <c r="P35" s="75">
        <f>SUM(P32:P34)</f>
        <v>3824542635</v>
      </c>
      <c r="Q35" s="76">
        <f t="shared" si="1"/>
        <v>21.877266940195476</v>
      </c>
      <c r="R35" s="52"/>
      <c r="S35" s="52"/>
      <c r="T35" s="48"/>
      <c r="U35" s="2"/>
      <c r="V35" s="2"/>
      <c r="W35" s="2"/>
      <c r="X35" s="2"/>
      <c r="Y35" s="2"/>
      <c r="Z35" s="2"/>
      <c r="AA35" s="2"/>
      <c r="AB35" s="2"/>
      <c r="AC35" s="2"/>
    </row>
    <row r="36" spans="1:29" ht="42" customHeight="1" x14ac:dyDescent="0.2">
      <c r="A36" s="28">
        <v>16</v>
      </c>
      <c r="B36" s="13" t="s">
        <v>118</v>
      </c>
      <c r="C36" s="8" t="s">
        <v>120</v>
      </c>
      <c r="D36" s="28">
        <v>8036</v>
      </c>
      <c r="E36" s="20" t="s">
        <v>134</v>
      </c>
      <c r="F36" s="8" t="s">
        <v>62</v>
      </c>
      <c r="G36" s="8" t="s">
        <v>63</v>
      </c>
      <c r="H36" s="51">
        <v>1</v>
      </c>
      <c r="I36" s="56">
        <v>0.52</v>
      </c>
      <c r="J36" s="64">
        <f>M43</f>
        <v>13424000000</v>
      </c>
      <c r="K36" s="64">
        <f>N43</f>
        <v>10804141440</v>
      </c>
      <c r="L36" s="48" t="s">
        <v>64</v>
      </c>
      <c r="M36" s="61">
        <v>2700000000</v>
      </c>
      <c r="N36" s="61">
        <v>2107602340</v>
      </c>
      <c r="O36" s="53">
        <f t="shared" si="0"/>
        <v>78.059345925925925</v>
      </c>
      <c r="P36" s="61">
        <v>777493353</v>
      </c>
      <c r="Q36" s="53">
        <f t="shared" si="1"/>
        <v>28.796050111111111</v>
      </c>
      <c r="R36" s="48">
        <v>95</v>
      </c>
      <c r="S36" s="48">
        <v>43.56</v>
      </c>
      <c r="T36" s="53">
        <f t="shared" si="2"/>
        <v>45.852631578947374</v>
      </c>
      <c r="U36" s="2"/>
      <c r="V36" s="2"/>
      <c r="W36" s="2"/>
      <c r="X36" s="2"/>
      <c r="Y36" s="2"/>
      <c r="Z36" s="2"/>
      <c r="AA36" s="2"/>
      <c r="AB36" s="2"/>
      <c r="AC36" s="2"/>
    </row>
    <row r="37" spans="1:29" ht="45" x14ac:dyDescent="0.2">
      <c r="A37" s="28"/>
      <c r="B37" s="13"/>
      <c r="C37" s="8"/>
      <c r="D37" s="31"/>
      <c r="E37" s="20"/>
      <c r="F37" s="37"/>
      <c r="G37" s="37"/>
      <c r="H37" s="44"/>
      <c r="I37" s="57"/>
      <c r="J37" s="44"/>
      <c r="K37" s="44"/>
      <c r="L37" s="48" t="s">
        <v>65</v>
      </c>
      <c r="M37" s="61">
        <v>141000000</v>
      </c>
      <c r="N37" s="61">
        <v>0</v>
      </c>
      <c r="O37" s="53">
        <f t="shared" si="0"/>
        <v>0</v>
      </c>
      <c r="P37" s="48">
        <v>0</v>
      </c>
      <c r="Q37" s="53">
        <f t="shared" si="1"/>
        <v>0</v>
      </c>
      <c r="R37" s="48">
        <v>90</v>
      </c>
      <c r="S37" s="48">
        <v>10</v>
      </c>
      <c r="T37" s="53">
        <f t="shared" si="2"/>
        <v>11.111111111111111</v>
      </c>
      <c r="U37" s="2"/>
      <c r="V37" s="2"/>
      <c r="W37" s="2"/>
      <c r="X37" s="2"/>
      <c r="Y37" s="2"/>
      <c r="Z37" s="2"/>
      <c r="AA37" s="2"/>
      <c r="AB37" s="2"/>
      <c r="AC37" s="2"/>
    </row>
    <row r="38" spans="1:29" ht="53" customHeight="1" x14ac:dyDescent="0.2">
      <c r="A38" s="28"/>
      <c r="B38" s="13"/>
      <c r="C38" s="8"/>
      <c r="D38" s="31"/>
      <c r="E38" s="20"/>
      <c r="F38" s="37"/>
      <c r="G38" s="37"/>
      <c r="H38" s="44"/>
      <c r="I38" s="57"/>
      <c r="J38" s="44"/>
      <c r="K38" s="44"/>
      <c r="L38" s="48" t="s">
        <v>66</v>
      </c>
      <c r="M38" s="61">
        <v>4185676500</v>
      </c>
      <c r="N38" s="61">
        <v>3882767100</v>
      </c>
      <c r="O38" s="53">
        <f t="shared" si="0"/>
        <v>92.763191326419985</v>
      </c>
      <c r="P38" s="61">
        <v>1608103468</v>
      </c>
      <c r="Q38" s="53">
        <f t="shared" si="1"/>
        <v>38.419201006097822</v>
      </c>
      <c r="R38" s="48">
        <v>1</v>
      </c>
      <c r="S38" s="48">
        <v>0.42</v>
      </c>
      <c r="T38" s="48">
        <f t="shared" si="2"/>
        <v>42</v>
      </c>
      <c r="U38" s="2"/>
      <c r="V38" s="2"/>
      <c r="W38" s="2"/>
      <c r="X38" s="2"/>
      <c r="Y38" s="2"/>
      <c r="Z38" s="2"/>
      <c r="AA38" s="2"/>
      <c r="AB38" s="2"/>
      <c r="AC38" s="2"/>
    </row>
    <row r="39" spans="1:29" ht="59" customHeight="1" x14ac:dyDescent="0.2">
      <c r="A39" s="28"/>
      <c r="B39" s="13"/>
      <c r="C39" s="8"/>
      <c r="D39" s="31"/>
      <c r="E39" s="20"/>
      <c r="F39" s="37"/>
      <c r="G39" s="37"/>
      <c r="H39" s="44"/>
      <c r="I39" s="57"/>
      <c r="J39" s="44"/>
      <c r="K39" s="44"/>
      <c r="L39" s="48" t="s">
        <v>67</v>
      </c>
      <c r="M39" s="61">
        <v>1700000000</v>
      </c>
      <c r="N39" s="61">
        <v>1614288000</v>
      </c>
      <c r="O39" s="53">
        <f t="shared" si="0"/>
        <v>94.958117647058828</v>
      </c>
      <c r="P39" s="61">
        <v>683814200</v>
      </c>
      <c r="Q39" s="53">
        <f t="shared" si="1"/>
        <v>40.224364705882351</v>
      </c>
      <c r="R39" s="48">
        <v>0.25</v>
      </c>
      <c r="S39" s="48">
        <v>0.12</v>
      </c>
      <c r="T39" s="48">
        <f t="shared" si="2"/>
        <v>48</v>
      </c>
      <c r="U39" s="2"/>
      <c r="V39" s="2"/>
      <c r="W39" s="2"/>
      <c r="X39" s="2"/>
      <c r="Y39" s="2"/>
      <c r="Z39" s="2"/>
      <c r="AA39" s="2"/>
      <c r="AB39" s="2"/>
      <c r="AC39" s="2"/>
    </row>
    <row r="40" spans="1:29" ht="51" customHeight="1" x14ac:dyDescent="0.2">
      <c r="A40" s="28"/>
      <c r="B40" s="13"/>
      <c r="C40" s="8"/>
      <c r="D40" s="31"/>
      <c r="E40" s="20"/>
      <c r="F40" s="37"/>
      <c r="G40" s="37"/>
      <c r="H40" s="44"/>
      <c r="I40" s="57"/>
      <c r="J40" s="44"/>
      <c r="K40" s="44"/>
      <c r="L40" s="48" t="s">
        <v>68</v>
      </c>
      <c r="M40" s="61">
        <v>3870000000</v>
      </c>
      <c r="N40" s="61">
        <v>2416756300</v>
      </c>
      <c r="O40" s="53">
        <f t="shared" si="0"/>
        <v>62.448483204134362</v>
      </c>
      <c r="P40" s="61">
        <v>1164528903</v>
      </c>
      <c r="Q40" s="53">
        <f t="shared" si="1"/>
        <v>30.091186124031005</v>
      </c>
      <c r="R40" s="48">
        <v>0.25</v>
      </c>
      <c r="S40" s="48">
        <v>0.09</v>
      </c>
      <c r="T40" s="48">
        <f t="shared" si="2"/>
        <v>36</v>
      </c>
      <c r="U40" s="2"/>
      <c r="V40" s="2"/>
      <c r="W40" s="2"/>
      <c r="X40" s="2"/>
      <c r="Y40" s="2"/>
      <c r="Z40" s="2"/>
      <c r="AA40" s="2"/>
      <c r="AB40" s="2"/>
      <c r="AC40" s="2"/>
    </row>
    <row r="41" spans="1:29" ht="43" customHeight="1" x14ac:dyDescent="0.2">
      <c r="A41" s="28"/>
      <c r="B41" s="13"/>
      <c r="C41" s="8"/>
      <c r="D41" s="31"/>
      <c r="E41" s="20"/>
      <c r="F41" s="37"/>
      <c r="G41" s="37"/>
      <c r="H41" s="44"/>
      <c r="I41" s="57"/>
      <c r="J41" s="44"/>
      <c r="K41" s="44"/>
      <c r="L41" s="48" t="s">
        <v>69</v>
      </c>
      <c r="M41" s="61">
        <v>617323500</v>
      </c>
      <c r="N41" s="61">
        <v>582774500</v>
      </c>
      <c r="O41" s="53">
        <f t="shared" si="0"/>
        <v>94.403420572843899</v>
      </c>
      <c r="P41" s="61">
        <v>252860600</v>
      </c>
      <c r="Q41" s="53">
        <f t="shared" si="1"/>
        <v>40.960792842002611</v>
      </c>
      <c r="R41" s="48">
        <v>0.25</v>
      </c>
      <c r="S41" s="48">
        <v>0.12</v>
      </c>
      <c r="T41" s="48">
        <f t="shared" si="2"/>
        <v>48</v>
      </c>
      <c r="U41" s="2"/>
      <c r="V41" s="2"/>
      <c r="W41" s="2"/>
      <c r="X41" s="2"/>
      <c r="Y41" s="2"/>
      <c r="Z41" s="2"/>
      <c r="AA41" s="2"/>
      <c r="AB41" s="2"/>
      <c r="AC41" s="2"/>
    </row>
    <row r="42" spans="1:29" ht="51" customHeight="1" x14ac:dyDescent="0.2">
      <c r="A42" s="28"/>
      <c r="B42" s="13"/>
      <c r="C42" s="8"/>
      <c r="D42" s="31"/>
      <c r="E42" s="20"/>
      <c r="F42" s="37"/>
      <c r="G42" s="37"/>
      <c r="H42" s="44"/>
      <c r="I42" s="57"/>
      <c r="J42" s="44"/>
      <c r="K42" s="44"/>
      <c r="L42" s="48" t="s">
        <v>70</v>
      </c>
      <c r="M42" s="61">
        <v>210000000</v>
      </c>
      <c r="N42" s="61">
        <v>199953200</v>
      </c>
      <c r="O42" s="53">
        <f t="shared" si="0"/>
        <v>95.215809523809526</v>
      </c>
      <c r="P42" s="61">
        <v>88325400</v>
      </c>
      <c r="Q42" s="53">
        <f t="shared" si="1"/>
        <v>42.059714285714286</v>
      </c>
      <c r="R42" s="48">
        <v>1</v>
      </c>
      <c r="S42" s="48">
        <v>0.46</v>
      </c>
      <c r="T42" s="48">
        <f t="shared" si="2"/>
        <v>46</v>
      </c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8"/>
      <c r="B43" s="13"/>
      <c r="C43" s="8"/>
      <c r="D43" s="31"/>
      <c r="E43" s="21"/>
      <c r="F43" s="39"/>
      <c r="G43" s="39"/>
      <c r="H43" s="49"/>
      <c r="I43" s="49"/>
      <c r="J43" s="49"/>
      <c r="K43" s="49"/>
      <c r="L43" s="52" t="s">
        <v>15</v>
      </c>
      <c r="M43" s="83">
        <f t="shared" ref="M43:N43" si="10">SUM(M36:M42)</f>
        <v>13424000000</v>
      </c>
      <c r="N43" s="83">
        <f t="shared" si="10"/>
        <v>10804141440</v>
      </c>
      <c r="O43" s="85">
        <f t="shared" ref="O43:O58" si="11">N43/M43*100</f>
        <v>80.48377115613826</v>
      </c>
      <c r="P43" s="83">
        <f>SUM(P36:P42)</f>
        <v>4575125924</v>
      </c>
      <c r="Q43" s="76">
        <f t="shared" si="1"/>
        <v>34.081688945172822</v>
      </c>
      <c r="R43" s="52"/>
      <c r="S43" s="52"/>
      <c r="T43" s="48"/>
      <c r="U43" s="2"/>
      <c r="V43" s="2"/>
      <c r="W43" s="2"/>
      <c r="X43" s="2"/>
      <c r="Y43" s="2"/>
      <c r="Z43" s="2"/>
      <c r="AA43" s="2"/>
      <c r="AB43" s="2"/>
      <c r="AC43" s="2"/>
    </row>
    <row r="44" spans="1:29" ht="45" x14ac:dyDescent="0.2">
      <c r="A44" s="28">
        <v>4</v>
      </c>
      <c r="B44" s="14" t="s">
        <v>115</v>
      </c>
      <c r="C44" s="8" t="s">
        <v>121</v>
      </c>
      <c r="D44" s="28">
        <v>7893</v>
      </c>
      <c r="E44" s="20" t="s">
        <v>135</v>
      </c>
      <c r="F44" s="8" t="s">
        <v>71</v>
      </c>
      <c r="G44" s="8" t="s">
        <v>72</v>
      </c>
      <c r="H44" s="51">
        <v>2345</v>
      </c>
      <c r="I44" s="51">
        <f>+S44+S45</f>
        <v>1002</v>
      </c>
      <c r="J44" s="64">
        <f>M44+M45+M46</f>
        <v>3100161146</v>
      </c>
      <c r="K44" s="64">
        <f>N44+N45+N46</f>
        <v>2335908491</v>
      </c>
      <c r="L44" s="48" t="s">
        <v>73</v>
      </c>
      <c r="M44" s="61">
        <v>2372323215</v>
      </c>
      <c r="N44" s="61">
        <v>1811518000</v>
      </c>
      <c r="O44" s="70">
        <f t="shared" si="11"/>
        <v>76.360505539292632</v>
      </c>
      <c r="P44" s="61">
        <v>522151900</v>
      </c>
      <c r="Q44" s="53">
        <f t="shared" si="1"/>
        <v>22.010150079823756</v>
      </c>
      <c r="R44" s="48">
        <v>2000</v>
      </c>
      <c r="S44" s="48">
        <v>948</v>
      </c>
      <c r="T44" s="48">
        <f t="shared" si="2"/>
        <v>47.4</v>
      </c>
      <c r="U44" s="2"/>
      <c r="V44" s="2"/>
      <c r="W44" s="2"/>
      <c r="X44" s="2"/>
      <c r="Y44" s="2"/>
      <c r="Z44" s="2"/>
      <c r="AA44" s="2"/>
      <c r="AB44" s="2"/>
      <c r="AC44" s="2"/>
    </row>
    <row r="45" spans="1:29" ht="60" x14ac:dyDescent="0.2">
      <c r="A45" s="28"/>
      <c r="B45" s="14"/>
      <c r="C45" s="8"/>
      <c r="D45" s="31"/>
      <c r="E45" s="20"/>
      <c r="F45" s="37"/>
      <c r="G45" s="37"/>
      <c r="H45" s="44"/>
      <c r="I45" s="44"/>
      <c r="J45" s="65"/>
      <c r="K45" s="65"/>
      <c r="L45" s="48" t="s">
        <v>74</v>
      </c>
      <c r="M45" s="61">
        <v>491718440</v>
      </c>
      <c r="N45" s="61">
        <v>288271000</v>
      </c>
      <c r="O45" s="70">
        <f t="shared" si="11"/>
        <v>58.625216495846686</v>
      </c>
      <c r="P45" s="61">
        <v>119558400</v>
      </c>
      <c r="Q45" s="53">
        <f t="shared" si="1"/>
        <v>24.314402364084618</v>
      </c>
      <c r="R45" s="48">
        <v>345</v>
      </c>
      <c r="S45" s="48">
        <v>54</v>
      </c>
      <c r="T45" s="87">
        <f t="shared" si="2"/>
        <v>15.65217391304348</v>
      </c>
      <c r="U45" s="2"/>
      <c r="V45" s="2"/>
      <c r="W45" s="2"/>
      <c r="X45" s="2"/>
      <c r="Y45" s="2"/>
      <c r="Z45" s="2"/>
      <c r="AA45" s="2"/>
      <c r="AB45" s="2"/>
      <c r="AC45" s="2"/>
    </row>
    <row r="46" spans="1:29" ht="45" x14ac:dyDescent="0.2">
      <c r="A46" s="28"/>
      <c r="B46" s="14"/>
      <c r="C46" s="8"/>
      <c r="D46" s="31"/>
      <c r="E46" s="20"/>
      <c r="F46" s="37"/>
      <c r="G46" s="37"/>
      <c r="H46" s="44"/>
      <c r="I46" s="44"/>
      <c r="J46" s="65"/>
      <c r="K46" s="65"/>
      <c r="L46" s="48" t="s">
        <v>75</v>
      </c>
      <c r="M46" s="61">
        <v>236119491</v>
      </c>
      <c r="N46" s="61">
        <v>236119491</v>
      </c>
      <c r="O46" s="70">
        <f t="shared" si="11"/>
        <v>100</v>
      </c>
      <c r="P46" s="61">
        <v>57877398</v>
      </c>
      <c r="Q46" s="53">
        <f t="shared" si="1"/>
        <v>24.511910369991437</v>
      </c>
      <c r="R46" s="48">
        <v>1</v>
      </c>
      <c r="S46" s="48">
        <v>0.48</v>
      </c>
      <c r="T46" s="48">
        <f t="shared" si="2"/>
        <v>48</v>
      </c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8"/>
      <c r="B47" s="14"/>
      <c r="C47" s="8"/>
      <c r="D47" s="31"/>
      <c r="E47" s="20"/>
      <c r="F47" s="39"/>
      <c r="G47" s="39"/>
      <c r="H47" s="49"/>
      <c r="I47" s="49"/>
      <c r="J47" s="49"/>
      <c r="K47" s="49"/>
      <c r="L47" s="52" t="s">
        <v>15</v>
      </c>
      <c r="M47" s="75">
        <f t="shared" ref="M47:N47" si="12">SUM(M44:M46)</f>
        <v>3100161146</v>
      </c>
      <c r="N47" s="75">
        <f t="shared" si="12"/>
        <v>2335908491</v>
      </c>
      <c r="O47" s="88">
        <f t="shared" si="11"/>
        <v>75.347970024523363</v>
      </c>
      <c r="P47" s="75">
        <f>SUM(P44:P46)</f>
        <v>699587698</v>
      </c>
      <c r="Q47" s="76">
        <f t="shared" si="1"/>
        <v>22.56617204891581</v>
      </c>
      <c r="R47" s="49"/>
      <c r="S47" s="49"/>
      <c r="T47" s="48"/>
      <c r="U47" s="2"/>
      <c r="V47" s="2"/>
      <c r="W47" s="2"/>
      <c r="X47" s="2"/>
      <c r="Y47" s="2"/>
      <c r="Z47" s="2"/>
      <c r="AA47" s="2"/>
      <c r="AB47" s="2"/>
      <c r="AC47" s="2"/>
    </row>
    <row r="48" spans="1:29" ht="120" x14ac:dyDescent="0.2">
      <c r="A48" s="16">
        <v>3</v>
      </c>
      <c r="B48" s="15" t="s">
        <v>122</v>
      </c>
      <c r="C48" s="11" t="s">
        <v>123</v>
      </c>
      <c r="D48" s="28">
        <v>7957</v>
      </c>
      <c r="E48" s="20" t="s">
        <v>136</v>
      </c>
      <c r="F48" s="11" t="s">
        <v>76</v>
      </c>
      <c r="G48" s="11" t="s">
        <v>77</v>
      </c>
      <c r="H48" s="48">
        <f>+R48</f>
        <v>3</v>
      </c>
      <c r="I48" s="48">
        <f>+S48</f>
        <v>2.59</v>
      </c>
      <c r="J48" s="61">
        <f t="shared" ref="J48:K48" si="13">M48</f>
        <v>2811041000</v>
      </c>
      <c r="K48" s="61">
        <f t="shared" si="13"/>
        <v>1998150000</v>
      </c>
      <c r="L48" s="67" t="s">
        <v>78</v>
      </c>
      <c r="M48" s="89">
        <v>2811041000</v>
      </c>
      <c r="N48" s="89">
        <v>1998150000</v>
      </c>
      <c r="O48" s="53">
        <f t="shared" si="11"/>
        <v>71.082207623439146</v>
      </c>
      <c r="P48" s="89">
        <v>577491200</v>
      </c>
      <c r="Q48" s="53">
        <f t="shared" si="1"/>
        <v>20.543677591326485</v>
      </c>
      <c r="R48" s="48">
        <v>3</v>
      </c>
      <c r="S48" s="48">
        <v>2.59</v>
      </c>
      <c r="T48" s="53">
        <f t="shared" si="2"/>
        <v>86.333333333333329</v>
      </c>
      <c r="U48" s="2"/>
      <c r="V48" s="2"/>
      <c r="W48" s="2"/>
      <c r="X48" s="2"/>
      <c r="Y48" s="2"/>
      <c r="Z48" s="2"/>
      <c r="AA48" s="2"/>
      <c r="AB48" s="2"/>
      <c r="AC48" s="2"/>
    </row>
    <row r="49" spans="1:29" ht="150" x14ac:dyDescent="0.2">
      <c r="A49" s="16">
        <v>1</v>
      </c>
      <c r="B49" s="15" t="s">
        <v>124</v>
      </c>
      <c r="C49" s="11" t="s">
        <v>125</v>
      </c>
      <c r="D49" s="31"/>
      <c r="E49" s="20"/>
      <c r="F49" s="11" t="s">
        <v>79</v>
      </c>
      <c r="G49" s="11" t="s">
        <v>80</v>
      </c>
      <c r="H49" s="48">
        <f>R49</f>
        <v>130</v>
      </c>
      <c r="I49" s="48">
        <f>S49</f>
        <v>125</v>
      </c>
      <c r="J49" s="61">
        <f t="shared" ref="J49:K49" si="14">M49</f>
        <v>4053827000</v>
      </c>
      <c r="K49" s="61">
        <f t="shared" si="14"/>
        <v>3991385046</v>
      </c>
      <c r="L49" s="67" t="s">
        <v>81</v>
      </c>
      <c r="M49" s="89">
        <v>4053827000</v>
      </c>
      <c r="N49" s="89">
        <v>3991385046</v>
      </c>
      <c r="O49" s="53">
        <f t="shared" si="11"/>
        <v>98.459678866414379</v>
      </c>
      <c r="P49" s="89">
        <v>77894200</v>
      </c>
      <c r="Q49" s="53">
        <f t="shared" si="1"/>
        <v>1.9214978833581204</v>
      </c>
      <c r="R49" s="48">
        <v>130</v>
      </c>
      <c r="S49" s="48">
        <v>125</v>
      </c>
      <c r="T49" s="53">
        <f t="shared" si="2"/>
        <v>96.15384615384616</v>
      </c>
      <c r="U49" s="2"/>
      <c r="V49" s="2"/>
      <c r="W49" s="2"/>
      <c r="X49" s="2"/>
      <c r="Y49" s="2"/>
      <c r="Z49" s="2"/>
      <c r="AA49" s="2"/>
      <c r="AB49" s="2"/>
      <c r="AC49" s="2"/>
    </row>
    <row r="50" spans="1:29" ht="60" x14ac:dyDescent="0.2">
      <c r="A50" s="28">
        <v>11</v>
      </c>
      <c r="B50" s="13" t="s">
        <v>107</v>
      </c>
      <c r="C50" s="8" t="s">
        <v>108</v>
      </c>
      <c r="D50" s="31"/>
      <c r="E50" s="20"/>
      <c r="F50" s="8" t="s">
        <v>82</v>
      </c>
      <c r="G50" s="8" t="s">
        <v>83</v>
      </c>
      <c r="H50" s="51">
        <f>+R50+R51</f>
        <v>89</v>
      </c>
      <c r="I50" s="51">
        <f>+S50+S51</f>
        <v>25</v>
      </c>
      <c r="J50" s="64">
        <f t="shared" ref="J50:K50" si="15">M50+M51</f>
        <v>9713201000</v>
      </c>
      <c r="K50" s="64">
        <f t="shared" si="15"/>
        <v>5597985700</v>
      </c>
      <c r="L50" s="67" t="s">
        <v>84</v>
      </c>
      <c r="M50" s="89">
        <v>7863537000</v>
      </c>
      <c r="N50" s="89">
        <v>3997968000</v>
      </c>
      <c r="O50" s="53">
        <f t="shared" si="11"/>
        <v>50.841853990131924</v>
      </c>
      <c r="P50" s="89">
        <v>1308542400</v>
      </c>
      <c r="Q50" s="53">
        <f t="shared" si="1"/>
        <v>16.640633852171103</v>
      </c>
      <c r="R50" s="48">
        <v>78</v>
      </c>
      <c r="S50" s="48">
        <v>20</v>
      </c>
      <c r="T50" s="53">
        <f t="shared" si="2"/>
        <v>25.641025641025639</v>
      </c>
      <c r="U50" s="2"/>
      <c r="V50" s="2"/>
      <c r="W50" s="2"/>
      <c r="X50" s="2"/>
      <c r="Y50" s="2"/>
      <c r="Z50" s="2"/>
      <c r="AA50" s="2"/>
      <c r="AB50" s="2"/>
      <c r="AC50" s="2"/>
    </row>
    <row r="51" spans="1:29" ht="45" x14ac:dyDescent="0.2">
      <c r="A51" s="28"/>
      <c r="B51" s="13"/>
      <c r="C51" s="8"/>
      <c r="D51" s="31"/>
      <c r="E51" s="20"/>
      <c r="F51" s="37"/>
      <c r="G51" s="37"/>
      <c r="H51" s="44"/>
      <c r="I51" s="44"/>
      <c r="J51" s="44"/>
      <c r="K51" s="44"/>
      <c r="L51" s="67" t="s">
        <v>85</v>
      </c>
      <c r="M51" s="89">
        <v>1849664000</v>
      </c>
      <c r="N51" s="89">
        <v>1600017700</v>
      </c>
      <c r="O51" s="53">
        <f t="shared" si="11"/>
        <v>86.503154086363793</v>
      </c>
      <c r="P51" s="89">
        <v>754524900</v>
      </c>
      <c r="Q51" s="53">
        <f t="shared" si="1"/>
        <v>40.792538536728834</v>
      </c>
      <c r="R51" s="48">
        <v>11</v>
      </c>
      <c r="S51" s="48">
        <v>5</v>
      </c>
      <c r="T51" s="53">
        <f t="shared" si="2"/>
        <v>45.454545454545453</v>
      </c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8"/>
      <c r="B52" s="13"/>
      <c r="C52" s="8"/>
      <c r="D52" s="31"/>
      <c r="E52" s="20"/>
      <c r="F52" s="40"/>
      <c r="G52" s="40"/>
      <c r="H52" s="52"/>
      <c r="I52" s="52"/>
      <c r="J52" s="52"/>
      <c r="K52" s="52"/>
      <c r="L52" s="52" t="s">
        <v>15</v>
      </c>
      <c r="M52" s="75">
        <f t="shared" ref="M52:N52" si="16">SUM(M48:M51)</f>
        <v>16578069000</v>
      </c>
      <c r="N52" s="75">
        <f t="shared" si="16"/>
        <v>11587520746</v>
      </c>
      <c r="O52" s="76">
        <f t="shared" si="11"/>
        <v>69.896685470424814</v>
      </c>
      <c r="P52" s="75">
        <f>SUM(P48:P51)</f>
        <v>2718452700</v>
      </c>
      <c r="Q52" s="76">
        <f t="shared" si="1"/>
        <v>16.397885061281865</v>
      </c>
      <c r="R52" s="52"/>
      <c r="S52" s="52"/>
      <c r="T52" s="48"/>
      <c r="U52" s="2"/>
      <c r="V52" s="2"/>
      <c r="W52" s="2"/>
      <c r="X52" s="2"/>
      <c r="Y52" s="2"/>
      <c r="Z52" s="2"/>
      <c r="AA52" s="2"/>
      <c r="AB52" s="2"/>
      <c r="AC52" s="2"/>
    </row>
    <row r="53" spans="1:29" ht="391.5" customHeight="1" x14ac:dyDescent="0.2">
      <c r="A53" s="28">
        <v>11</v>
      </c>
      <c r="B53" s="13" t="s">
        <v>107</v>
      </c>
      <c r="C53" s="8" t="s">
        <v>126</v>
      </c>
      <c r="D53" s="28">
        <v>7990</v>
      </c>
      <c r="E53" s="20" t="s">
        <v>137</v>
      </c>
      <c r="F53" s="11" t="s">
        <v>86</v>
      </c>
      <c r="G53" s="11" t="s">
        <v>87</v>
      </c>
      <c r="H53" s="53">
        <f>R53</f>
        <v>3.7</v>
      </c>
      <c r="I53" s="48">
        <f>S53</f>
        <v>0.46</v>
      </c>
      <c r="J53" s="61">
        <f>+M53</f>
        <v>31956547662</v>
      </c>
      <c r="K53" s="61">
        <f>N53</f>
        <v>1871515746</v>
      </c>
      <c r="L53" s="67" t="s">
        <v>88</v>
      </c>
      <c r="M53" s="89">
        <v>31956547662</v>
      </c>
      <c r="N53" s="89">
        <v>1871515746</v>
      </c>
      <c r="O53" s="53">
        <f t="shared" si="11"/>
        <v>5.8564390803248338</v>
      </c>
      <c r="P53" s="90">
        <v>741718529</v>
      </c>
      <c r="Q53" s="53">
        <f t="shared" si="1"/>
        <v>2.3210220855051511</v>
      </c>
      <c r="R53" s="53">
        <v>3.7</v>
      </c>
      <c r="S53" s="48">
        <v>0.46</v>
      </c>
      <c r="T53" s="53">
        <f t="shared" si="2"/>
        <v>12.432432432432432</v>
      </c>
      <c r="U53" s="2"/>
      <c r="V53" s="2"/>
      <c r="W53" s="2"/>
      <c r="X53" s="2"/>
      <c r="Y53" s="2"/>
      <c r="Z53" s="2"/>
      <c r="AA53" s="2"/>
      <c r="AB53" s="2"/>
      <c r="AC53" s="2"/>
    </row>
    <row r="54" spans="1:29" ht="30" x14ac:dyDescent="0.2">
      <c r="A54" s="28"/>
      <c r="B54" s="13"/>
      <c r="C54" s="8"/>
      <c r="D54" s="28"/>
      <c r="E54" s="20"/>
      <c r="F54" s="8" t="s">
        <v>89</v>
      </c>
      <c r="G54" s="8" t="s">
        <v>90</v>
      </c>
      <c r="H54" s="51">
        <f>R54</f>
        <v>0.75</v>
      </c>
      <c r="I54" s="51">
        <f>S54</f>
        <v>0.2</v>
      </c>
      <c r="J54" s="64">
        <f t="shared" ref="J54:K54" si="17">M54+M55</f>
        <v>9438704343</v>
      </c>
      <c r="K54" s="64">
        <f t="shared" si="17"/>
        <v>6923927471</v>
      </c>
      <c r="L54" s="67" t="s">
        <v>91</v>
      </c>
      <c r="M54" s="89">
        <v>9171586843</v>
      </c>
      <c r="N54" s="89">
        <v>6790233471</v>
      </c>
      <c r="O54" s="53">
        <f t="shared" si="11"/>
        <v>74.035535913640587</v>
      </c>
      <c r="P54" s="91">
        <v>3677739820</v>
      </c>
      <c r="Q54" s="53">
        <f t="shared" si="1"/>
        <v>40.099274890549061</v>
      </c>
      <c r="R54" s="48">
        <v>0.75</v>
      </c>
      <c r="S54" s="48">
        <v>0.2</v>
      </c>
      <c r="T54" s="53">
        <f t="shared" si="2"/>
        <v>26.666666666666668</v>
      </c>
      <c r="U54" s="2"/>
      <c r="V54" s="2"/>
      <c r="W54" s="2"/>
      <c r="X54" s="2"/>
      <c r="Y54" s="2"/>
      <c r="Z54" s="2"/>
      <c r="AA54" s="2"/>
      <c r="AB54" s="2"/>
      <c r="AC54" s="2"/>
    </row>
    <row r="55" spans="1:29" ht="30" x14ac:dyDescent="0.2">
      <c r="A55" s="28"/>
      <c r="B55" s="13"/>
      <c r="C55" s="8"/>
      <c r="D55" s="28"/>
      <c r="E55" s="20"/>
      <c r="F55" s="37"/>
      <c r="G55" s="37"/>
      <c r="H55" s="44"/>
      <c r="I55" s="44"/>
      <c r="J55" s="44"/>
      <c r="K55" s="44"/>
      <c r="L55" s="67" t="s">
        <v>102</v>
      </c>
      <c r="M55" s="89">
        <v>267117500</v>
      </c>
      <c r="N55" s="89">
        <v>133694000</v>
      </c>
      <c r="O55" s="53">
        <f t="shared" si="11"/>
        <v>50.050633148333603</v>
      </c>
      <c r="P55" s="91">
        <v>71675000</v>
      </c>
      <c r="Q55" s="53">
        <f t="shared" si="1"/>
        <v>26.832760863664866</v>
      </c>
      <c r="R55" s="48">
        <v>25</v>
      </c>
      <c r="S55" s="48">
        <v>15</v>
      </c>
      <c r="T55" s="53">
        <f t="shared" si="2"/>
        <v>60</v>
      </c>
      <c r="U55" s="2"/>
      <c r="V55" s="2"/>
      <c r="W55" s="2"/>
      <c r="X55" s="2"/>
      <c r="Y55" s="2"/>
      <c r="Z55" s="2"/>
      <c r="AA55" s="2"/>
      <c r="AB55" s="2"/>
      <c r="AC55" s="2"/>
    </row>
    <row r="56" spans="1:29" ht="60" x14ac:dyDescent="0.2">
      <c r="A56" s="28"/>
      <c r="B56" s="13"/>
      <c r="C56" s="8"/>
      <c r="D56" s="28"/>
      <c r="E56" s="20"/>
      <c r="F56" s="11" t="s">
        <v>92</v>
      </c>
      <c r="G56" s="11" t="s">
        <v>93</v>
      </c>
      <c r="H56" s="48">
        <f>R56</f>
        <v>12</v>
      </c>
      <c r="I56" s="48">
        <f>S56</f>
        <v>0</v>
      </c>
      <c r="J56" s="61">
        <f t="shared" ref="J56:K56" si="18">M56</f>
        <v>27785742000</v>
      </c>
      <c r="K56" s="61">
        <f t="shared" si="18"/>
        <v>0</v>
      </c>
      <c r="L56" s="67" t="s">
        <v>94</v>
      </c>
      <c r="M56" s="89">
        <v>27785742000</v>
      </c>
      <c r="N56" s="89">
        <v>0</v>
      </c>
      <c r="O56" s="53">
        <f t="shared" si="11"/>
        <v>0</v>
      </c>
      <c r="P56" s="91">
        <v>0</v>
      </c>
      <c r="Q56" s="53">
        <f t="shared" si="1"/>
        <v>0</v>
      </c>
      <c r="R56" s="48">
        <v>12</v>
      </c>
      <c r="S56" s="48">
        <v>0</v>
      </c>
      <c r="T56" s="53">
        <f t="shared" si="2"/>
        <v>0</v>
      </c>
      <c r="U56" s="2"/>
      <c r="V56" s="2"/>
      <c r="W56" s="2"/>
      <c r="X56" s="2"/>
      <c r="Y56" s="2"/>
      <c r="Z56" s="2"/>
      <c r="AA56" s="2"/>
      <c r="AB56" s="2"/>
      <c r="AC56" s="2"/>
    </row>
    <row r="57" spans="1:29" ht="16" thickBot="1" x14ac:dyDescent="0.25">
      <c r="A57" s="28"/>
      <c r="B57" s="13"/>
      <c r="C57" s="8"/>
      <c r="D57" s="32"/>
      <c r="E57" s="20"/>
      <c r="F57" s="41"/>
      <c r="G57" s="41"/>
      <c r="H57" s="54"/>
      <c r="I57" s="54"/>
      <c r="J57" s="54"/>
      <c r="K57" s="54"/>
      <c r="L57" s="54" t="s">
        <v>15</v>
      </c>
      <c r="M57" s="92">
        <f t="shared" ref="M57:N57" si="19">SUM(M53:M56)</f>
        <v>69180994005</v>
      </c>
      <c r="N57" s="92">
        <f t="shared" si="19"/>
        <v>8795443217</v>
      </c>
      <c r="O57" s="93">
        <f t="shared" si="11"/>
        <v>12.713669908189404</v>
      </c>
      <c r="P57" s="92">
        <f>SUM(P53:P56)</f>
        <v>4491133349</v>
      </c>
      <c r="Q57" s="93">
        <f t="shared" si="1"/>
        <v>6.491860103477852</v>
      </c>
      <c r="R57" s="54"/>
      <c r="S57" s="54"/>
      <c r="T57" s="94"/>
      <c r="U57" s="2"/>
      <c r="V57" s="2"/>
      <c r="W57" s="2"/>
      <c r="X57" s="2"/>
      <c r="Y57" s="2"/>
      <c r="Z57" s="2"/>
      <c r="AA57" s="2"/>
      <c r="AB57" s="2"/>
      <c r="AC57" s="2"/>
    </row>
    <row r="58" spans="1:29" ht="16" thickBot="1" x14ac:dyDescent="0.25">
      <c r="D58" s="33"/>
      <c r="E58" s="22"/>
      <c r="F58" s="42"/>
      <c r="G58" s="42"/>
      <c r="H58" s="55"/>
      <c r="I58" s="55"/>
      <c r="J58" s="55"/>
      <c r="K58" s="55"/>
      <c r="L58" s="68" t="s">
        <v>96</v>
      </c>
      <c r="M58" s="95">
        <f t="shared" ref="M58:N58" si="20">M10+M17+M24+M28+M31+M35+M43+M47+M52+M57</f>
        <v>278768646000</v>
      </c>
      <c r="N58" s="95">
        <f t="shared" si="20"/>
        <v>126521797898</v>
      </c>
      <c r="O58" s="96">
        <f t="shared" si="11"/>
        <v>45.385949859655305</v>
      </c>
      <c r="P58" s="95">
        <f>P10+P17+P24+P28+P31+P35+P43+P47+P52+P57</f>
        <v>63747618237</v>
      </c>
      <c r="Q58" s="97">
        <f t="shared" si="1"/>
        <v>22.867571067156529</v>
      </c>
      <c r="R58" s="98"/>
      <c r="S58" s="55"/>
      <c r="T58" s="99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D59" s="34"/>
      <c r="E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D60" s="34"/>
      <c r="E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D61" s="34"/>
      <c r="E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D62" s="34"/>
      <c r="E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D63" s="34"/>
      <c r="E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D64" s="34"/>
      <c r="E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"/>
      <c r="V64" s="2"/>
      <c r="W64" s="2"/>
      <c r="X64" s="2"/>
      <c r="Y64" s="2"/>
      <c r="Z64" s="2"/>
      <c r="AA64" s="2"/>
      <c r="AB64" s="2"/>
      <c r="AC64" s="2"/>
    </row>
    <row r="65" spans="4:29" x14ac:dyDescent="0.2">
      <c r="D65" s="34"/>
      <c r="E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"/>
      <c r="V65" s="2"/>
      <c r="W65" s="2"/>
      <c r="X65" s="2"/>
      <c r="Y65" s="2"/>
      <c r="Z65" s="2"/>
      <c r="AA65" s="2"/>
      <c r="AB65" s="2"/>
      <c r="AC65" s="2"/>
    </row>
    <row r="66" spans="4:29" x14ac:dyDescent="0.2">
      <c r="D66" s="34"/>
      <c r="E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"/>
      <c r="V66" s="2"/>
      <c r="W66" s="2"/>
      <c r="X66" s="2"/>
      <c r="Y66" s="2"/>
      <c r="Z66" s="2"/>
      <c r="AA66" s="2"/>
      <c r="AB66" s="2"/>
      <c r="AC66" s="2"/>
    </row>
    <row r="67" spans="4:29" x14ac:dyDescent="0.2">
      <c r="D67" s="34"/>
      <c r="E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"/>
      <c r="V67" s="2"/>
      <c r="W67" s="2"/>
      <c r="X67" s="2"/>
      <c r="Y67" s="2"/>
      <c r="Z67" s="2"/>
      <c r="AA67" s="2"/>
      <c r="AB67" s="2"/>
      <c r="AC67" s="2"/>
    </row>
    <row r="68" spans="4:29" x14ac:dyDescent="0.2">
      <c r="D68" s="34"/>
      <c r="E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"/>
      <c r="V68" s="2"/>
      <c r="W68" s="2"/>
      <c r="X68" s="2"/>
      <c r="Y68" s="2"/>
      <c r="Z68" s="2"/>
      <c r="AA68" s="2"/>
      <c r="AB68" s="2"/>
      <c r="AC68" s="2"/>
    </row>
    <row r="69" spans="4:29" x14ac:dyDescent="0.2">
      <c r="D69" s="34"/>
      <c r="E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"/>
      <c r="V69" s="2"/>
      <c r="W69" s="2"/>
      <c r="X69" s="2"/>
      <c r="Y69" s="2"/>
      <c r="Z69" s="2"/>
      <c r="AA69" s="2"/>
      <c r="AB69" s="2"/>
      <c r="AC69" s="2"/>
    </row>
    <row r="70" spans="4:29" x14ac:dyDescent="0.2">
      <c r="D70" s="34"/>
      <c r="E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"/>
      <c r="V70" s="2"/>
      <c r="W70" s="2"/>
      <c r="X70" s="2"/>
      <c r="Y70" s="2"/>
      <c r="Z70" s="2"/>
      <c r="AA70" s="2"/>
      <c r="AB70" s="2"/>
      <c r="AC70" s="2"/>
    </row>
    <row r="71" spans="4:29" x14ac:dyDescent="0.2">
      <c r="D71" s="34"/>
      <c r="E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"/>
      <c r="V71" s="2"/>
      <c r="W71" s="2"/>
      <c r="X71" s="2"/>
      <c r="Y71" s="2"/>
      <c r="Z71" s="2"/>
      <c r="AA71" s="2"/>
      <c r="AB71" s="2"/>
      <c r="AC71" s="2"/>
    </row>
    <row r="72" spans="4:29" x14ac:dyDescent="0.2">
      <c r="D72" s="34"/>
      <c r="E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"/>
      <c r="V72" s="2"/>
      <c r="W72" s="2"/>
      <c r="X72" s="2"/>
      <c r="Y72" s="2"/>
      <c r="Z72" s="2"/>
      <c r="AA72" s="2"/>
      <c r="AB72" s="2"/>
      <c r="AC72" s="2"/>
    </row>
    <row r="73" spans="4:29" x14ac:dyDescent="0.2">
      <c r="D73" s="34"/>
      <c r="E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"/>
      <c r="V73" s="2"/>
      <c r="W73" s="2"/>
      <c r="X73" s="2"/>
      <c r="Y73" s="2"/>
      <c r="Z73" s="2"/>
      <c r="AA73" s="2"/>
      <c r="AB73" s="2"/>
      <c r="AC73" s="2"/>
    </row>
    <row r="74" spans="4:29" x14ac:dyDescent="0.2">
      <c r="D74" s="34"/>
      <c r="E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  <c r="AC74" s="2"/>
    </row>
    <row r="75" spans="4:29" x14ac:dyDescent="0.2">
      <c r="D75" s="34"/>
      <c r="E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"/>
      <c r="V75" s="2"/>
      <c r="W75" s="2"/>
      <c r="X75" s="2"/>
      <c r="Y75" s="2"/>
      <c r="Z75" s="2"/>
      <c r="AA75" s="2"/>
      <c r="AB75" s="2"/>
      <c r="AC75" s="2"/>
    </row>
    <row r="76" spans="4:29" x14ac:dyDescent="0.2">
      <c r="D76" s="34"/>
      <c r="E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"/>
      <c r="V76" s="2"/>
      <c r="W76" s="2"/>
      <c r="X76" s="2"/>
      <c r="Y76" s="2"/>
      <c r="Z76" s="2"/>
      <c r="AA76" s="2"/>
      <c r="AB76" s="2"/>
      <c r="AC76" s="2"/>
    </row>
    <row r="77" spans="4:29" x14ac:dyDescent="0.2">
      <c r="D77" s="34"/>
      <c r="E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"/>
      <c r="V77" s="2"/>
      <c r="W77" s="2"/>
      <c r="X77" s="2"/>
      <c r="Y77" s="2"/>
      <c r="Z77" s="2"/>
      <c r="AA77" s="2"/>
      <c r="AB77" s="2"/>
      <c r="AC77" s="2"/>
    </row>
    <row r="78" spans="4:29" x14ac:dyDescent="0.2">
      <c r="D78" s="34"/>
      <c r="E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"/>
      <c r="V78" s="2"/>
      <c r="W78" s="2"/>
      <c r="X78" s="2"/>
      <c r="Y78" s="2"/>
      <c r="Z78" s="2"/>
      <c r="AA78" s="2"/>
      <c r="AB78" s="2"/>
      <c r="AC78" s="2"/>
    </row>
    <row r="79" spans="4:29" x14ac:dyDescent="0.2">
      <c r="D79" s="34"/>
      <c r="E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"/>
      <c r="V79" s="2"/>
      <c r="W79" s="2"/>
      <c r="X79" s="2"/>
      <c r="Y79" s="2"/>
      <c r="Z79" s="2"/>
      <c r="AA79" s="2"/>
      <c r="AB79" s="2"/>
      <c r="AC79" s="2"/>
    </row>
    <row r="80" spans="4:29" x14ac:dyDescent="0.2">
      <c r="D80" s="34"/>
      <c r="E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"/>
      <c r="V80" s="2"/>
      <c r="W80" s="2"/>
      <c r="X80" s="2"/>
      <c r="Y80" s="2"/>
      <c r="Z80" s="2"/>
      <c r="AA80" s="2"/>
      <c r="AB80" s="2"/>
      <c r="AC80" s="2"/>
    </row>
    <row r="81" spans="4:29" x14ac:dyDescent="0.2">
      <c r="D81" s="34"/>
      <c r="E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"/>
      <c r="V81" s="2"/>
      <c r="W81" s="2"/>
      <c r="X81" s="2"/>
      <c r="Y81" s="2"/>
      <c r="Z81" s="2"/>
      <c r="AA81" s="2"/>
      <c r="AB81" s="2"/>
      <c r="AC81" s="2"/>
    </row>
    <row r="82" spans="4:29" x14ac:dyDescent="0.2">
      <c r="D82" s="34"/>
      <c r="E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"/>
      <c r="V82" s="2"/>
      <c r="W82" s="2"/>
      <c r="X82" s="2"/>
      <c r="Y82" s="2"/>
      <c r="Z82" s="2"/>
      <c r="AA82" s="2"/>
      <c r="AB82" s="2"/>
      <c r="AC82" s="2"/>
    </row>
    <row r="83" spans="4:29" x14ac:dyDescent="0.2">
      <c r="D83" s="34"/>
      <c r="E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"/>
      <c r="V83" s="2"/>
      <c r="W83" s="2"/>
      <c r="X83" s="2"/>
      <c r="Y83" s="2"/>
      <c r="Z83" s="2"/>
      <c r="AA83" s="2"/>
      <c r="AB83" s="2"/>
      <c r="AC83" s="2"/>
    </row>
    <row r="84" spans="4:29" x14ac:dyDescent="0.2">
      <c r="D84" s="34"/>
      <c r="E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"/>
      <c r="V84" s="2"/>
      <c r="W84" s="2"/>
      <c r="X84" s="2"/>
      <c r="Y84" s="2"/>
      <c r="Z84" s="2"/>
      <c r="AA84" s="2"/>
      <c r="AB84" s="2"/>
      <c r="AC84" s="2"/>
    </row>
    <row r="85" spans="4:29" x14ac:dyDescent="0.2">
      <c r="D85" s="34"/>
      <c r="E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"/>
      <c r="V85" s="2"/>
      <c r="W85" s="2"/>
      <c r="X85" s="2"/>
      <c r="Y85" s="2"/>
      <c r="Z85" s="2"/>
      <c r="AA85" s="2"/>
      <c r="AB85" s="2"/>
      <c r="AC85" s="2"/>
    </row>
    <row r="86" spans="4:29" x14ac:dyDescent="0.2">
      <c r="D86" s="34"/>
      <c r="E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"/>
      <c r="V86" s="2"/>
      <c r="W86" s="2"/>
      <c r="X86" s="2"/>
      <c r="Y86" s="2"/>
      <c r="Z86" s="2"/>
      <c r="AA86" s="2"/>
      <c r="AB86" s="2"/>
      <c r="AC86" s="2"/>
    </row>
    <row r="87" spans="4:29" x14ac:dyDescent="0.2">
      <c r="D87" s="34"/>
      <c r="E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"/>
      <c r="V87" s="2"/>
      <c r="W87" s="2"/>
      <c r="X87" s="2"/>
      <c r="Y87" s="2"/>
      <c r="Z87" s="2"/>
      <c r="AA87" s="2"/>
      <c r="AB87" s="2"/>
      <c r="AC87" s="2"/>
    </row>
    <row r="88" spans="4:29" x14ac:dyDescent="0.2">
      <c r="D88" s="34"/>
      <c r="E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"/>
      <c r="V88" s="2"/>
      <c r="W88" s="2"/>
      <c r="X88" s="2"/>
      <c r="Y88" s="2"/>
      <c r="Z88" s="2"/>
      <c r="AA88" s="2"/>
      <c r="AB88" s="2"/>
      <c r="AC88" s="2"/>
    </row>
    <row r="89" spans="4:29" x14ac:dyDescent="0.2">
      <c r="D89" s="34"/>
      <c r="E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"/>
      <c r="V89" s="2"/>
      <c r="W89" s="2"/>
      <c r="X89" s="2"/>
      <c r="Y89" s="2"/>
      <c r="Z89" s="2"/>
      <c r="AA89" s="2"/>
      <c r="AB89" s="2"/>
      <c r="AC89" s="2"/>
    </row>
    <row r="90" spans="4:29" x14ac:dyDescent="0.2">
      <c r="D90" s="34"/>
      <c r="E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"/>
      <c r="V90" s="2"/>
      <c r="W90" s="2"/>
      <c r="X90" s="2"/>
      <c r="Y90" s="2"/>
      <c r="Z90" s="2"/>
      <c r="AA90" s="2"/>
      <c r="AB90" s="2"/>
      <c r="AC90" s="2"/>
    </row>
    <row r="91" spans="4:29" x14ac:dyDescent="0.2">
      <c r="D91" s="34"/>
      <c r="E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"/>
      <c r="V91" s="2"/>
      <c r="W91" s="2"/>
      <c r="X91" s="2"/>
      <c r="Y91" s="2"/>
      <c r="Z91" s="2"/>
      <c r="AA91" s="2"/>
      <c r="AB91" s="2"/>
      <c r="AC91" s="2"/>
    </row>
    <row r="92" spans="4:29" x14ac:dyDescent="0.2">
      <c r="D92" s="34"/>
      <c r="E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"/>
      <c r="V92" s="2"/>
      <c r="W92" s="2"/>
      <c r="X92" s="2"/>
      <c r="Y92" s="2"/>
      <c r="Z92" s="2"/>
      <c r="AA92" s="2"/>
      <c r="AB92" s="2"/>
      <c r="AC92" s="2"/>
    </row>
    <row r="93" spans="4:29" x14ac:dyDescent="0.2">
      <c r="D93" s="34"/>
      <c r="E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"/>
      <c r="V93" s="2"/>
      <c r="W93" s="2"/>
      <c r="X93" s="2"/>
      <c r="Y93" s="2"/>
      <c r="Z93" s="2"/>
      <c r="AA93" s="2"/>
      <c r="AB93" s="2"/>
      <c r="AC93" s="2"/>
    </row>
    <row r="94" spans="4:29" x14ac:dyDescent="0.2">
      <c r="D94" s="34"/>
      <c r="E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"/>
      <c r="V94" s="2"/>
      <c r="W94" s="2"/>
      <c r="X94" s="2"/>
      <c r="Y94" s="2"/>
      <c r="Z94" s="2"/>
      <c r="AA94" s="2"/>
      <c r="AB94" s="2"/>
      <c r="AC94" s="2"/>
    </row>
    <row r="95" spans="4:29" x14ac:dyDescent="0.2">
      <c r="D95" s="34"/>
      <c r="E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"/>
      <c r="V95" s="2"/>
      <c r="W95" s="2"/>
      <c r="X95" s="2"/>
      <c r="Y95" s="2"/>
      <c r="Z95" s="2"/>
      <c r="AA95" s="2"/>
      <c r="AB95" s="2"/>
      <c r="AC95" s="2"/>
    </row>
    <row r="96" spans="4:29" x14ac:dyDescent="0.2">
      <c r="D96" s="34"/>
      <c r="E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"/>
      <c r="V96" s="2"/>
      <c r="W96" s="2"/>
      <c r="X96" s="2"/>
      <c r="Y96" s="2"/>
      <c r="Z96" s="2"/>
      <c r="AA96" s="2"/>
      <c r="AB96" s="2"/>
      <c r="AC96" s="2"/>
    </row>
    <row r="97" spans="4:29" x14ac:dyDescent="0.2">
      <c r="D97" s="34"/>
      <c r="E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"/>
      <c r="V97" s="2"/>
      <c r="W97" s="2"/>
      <c r="X97" s="2"/>
      <c r="Y97" s="2"/>
      <c r="Z97" s="2"/>
      <c r="AA97" s="2"/>
      <c r="AB97" s="2"/>
      <c r="AC97" s="2"/>
    </row>
    <row r="98" spans="4:29" x14ac:dyDescent="0.2">
      <c r="D98" s="34"/>
      <c r="E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"/>
      <c r="V98" s="2"/>
      <c r="W98" s="2"/>
      <c r="X98" s="2"/>
      <c r="Y98" s="2"/>
      <c r="Z98" s="2"/>
      <c r="AA98" s="2"/>
      <c r="AB98" s="2"/>
      <c r="AC98" s="2"/>
    </row>
    <row r="99" spans="4:29" x14ac:dyDescent="0.2">
      <c r="D99" s="34"/>
      <c r="E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"/>
      <c r="V99" s="2"/>
      <c r="W99" s="2"/>
      <c r="X99" s="2"/>
      <c r="Y99" s="2"/>
      <c r="Z99" s="2"/>
      <c r="AA99" s="2"/>
      <c r="AB99" s="2"/>
      <c r="AC99" s="2"/>
    </row>
    <row r="100" spans="4:29" x14ac:dyDescent="0.2">
      <c r="D100" s="34"/>
      <c r="E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"/>
      <c r="V100" s="2"/>
      <c r="W100" s="2"/>
      <c r="X100" s="2"/>
      <c r="Y100" s="2"/>
      <c r="Z100" s="2"/>
      <c r="AA100" s="2"/>
      <c r="AB100" s="2"/>
      <c r="AC100" s="2"/>
    </row>
    <row r="101" spans="4:29" x14ac:dyDescent="0.2">
      <c r="D101" s="34"/>
      <c r="E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"/>
      <c r="V101" s="2"/>
      <c r="W101" s="2"/>
      <c r="X101" s="2"/>
      <c r="Y101" s="2"/>
      <c r="Z101" s="2"/>
      <c r="AA101" s="2"/>
      <c r="AB101" s="2"/>
      <c r="AC101" s="2"/>
    </row>
    <row r="102" spans="4:29" x14ac:dyDescent="0.2">
      <c r="D102" s="34"/>
      <c r="E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"/>
      <c r="V102" s="2"/>
      <c r="W102" s="2"/>
      <c r="X102" s="2"/>
      <c r="Y102" s="2"/>
      <c r="Z102" s="2"/>
      <c r="AA102" s="2"/>
      <c r="AB102" s="2"/>
      <c r="AC102" s="2"/>
    </row>
    <row r="103" spans="4:29" x14ac:dyDescent="0.2">
      <c r="D103" s="34"/>
      <c r="E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"/>
      <c r="V103" s="2"/>
      <c r="W103" s="2"/>
      <c r="X103" s="2"/>
      <c r="Y103" s="2"/>
      <c r="Z103" s="2"/>
      <c r="AA103" s="2"/>
      <c r="AB103" s="2"/>
      <c r="AC103" s="2"/>
    </row>
    <row r="104" spans="4:29" x14ac:dyDescent="0.2">
      <c r="D104" s="34"/>
      <c r="E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"/>
      <c r="V104" s="2"/>
      <c r="W104" s="2"/>
      <c r="X104" s="2"/>
      <c r="Y104" s="2"/>
      <c r="Z104" s="2"/>
      <c r="AA104" s="2"/>
      <c r="AB104" s="2"/>
      <c r="AC104" s="2"/>
    </row>
    <row r="105" spans="4:29" x14ac:dyDescent="0.2">
      <c r="D105" s="34"/>
      <c r="E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"/>
      <c r="V105" s="2"/>
      <c r="W105" s="2"/>
      <c r="X105" s="2"/>
      <c r="Y105" s="2"/>
      <c r="Z105" s="2"/>
      <c r="AA105" s="2"/>
      <c r="AB105" s="2"/>
      <c r="AC105" s="2"/>
    </row>
    <row r="106" spans="4:29" x14ac:dyDescent="0.2">
      <c r="D106" s="34"/>
      <c r="E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"/>
      <c r="V106" s="2"/>
      <c r="W106" s="2"/>
      <c r="X106" s="2"/>
      <c r="Y106" s="2"/>
      <c r="Z106" s="2"/>
      <c r="AA106" s="2"/>
      <c r="AB106" s="2"/>
      <c r="AC106" s="2"/>
    </row>
    <row r="107" spans="4:29" x14ac:dyDescent="0.2">
      <c r="D107" s="34"/>
      <c r="E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"/>
      <c r="V107" s="2"/>
      <c r="W107" s="2"/>
      <c r="X107" s="2"/>
      <c r="Y107" s="2"/>
      <c r="Z107" s="2"/>
      <c r="AA107" s="2"/>
      <c r="AB107" s="2"/>
      <c r="AC107" s="2"/>
    </row>
    <row r="108" spans="4:29" x14ac:dyDescent="0.2">
      <c r="D108" s="34"/>
      <c r="E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"/>
      <c r="V108" s="2"/>
      <c r="W108" s="2"/>
      <c r="X108" s="2"/>
      <c r="Y108" s="2"/>
      <c r="Z108" s="2"/>
      <c r="AA108" s="2"/>
      <c r="AB108" s="2"/>
      <c r="AC108" s="2"/>
    </row>
    <row r="109" spans="4:29" x14ac:dyDescent="0.2">
      <c r="D109" s="34"/>
      <c r="E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"/>
      <c r="V109" s="2"/>
      <c r="W109" s="2"/>
      <c r="X109" s="2"/>
      <c r="Y109" s="2"/>
      <c r="Z109" s="2"/>
      <c r="AA109" s="2"/>
      <c r="AB109" s="2"/>
      <c r="AC109" s="2"/>
    </row>
    <row r="110" spans="4:29" x14ac:dyDescent="0.2">
      <c r="D110" s="34"/>
      <c r="E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"/>
      <c r="V110" s="2"/>
      <c r="W110" s="2"/>
      <c r="X110" s="2"/>
      <c r="Y110" s="2"/>
      <c r="Z110" s="2"/>
      <c r="AA110" s="2"/>
      <c r="AB110" s="2"/>
      <c r="AC110" s="2"/>
    </row>
    <row r="111" spans="4:29" x14ac:dyDescent="0.2">
      <c r="D111" s="34"/>
      <c r="E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"/>
      <c r="V111" s="2"/>
      <c r="W111" s="2"/>
      <c r="X111" s="2"/>
      <c r="Y111" s="2"/>
      <c r="Z111" s="2"/>
      <c r="AA111" s="2"/>
      <c r="AB111" s="2"/>
      <c r="AC111" s="2"/>
    </row>
    <row r="112" spans="4:29" x14ac:dyDescent="0.2">
      <c r="D112" s="34"/>
      <c r="E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"/>
      <c r="V112" s="2"/>
      <c r="W112" s="2"/>
      <c r="X112" s="2"/>
      <c r="Y112" s="2"/>
      <c r="Z112" s="2"/>
      <c r="AA112" s="2"/>
      <c r="AB112" s="2"/>
      <c r="AC112" s="2"/>
    </row>
    <row r="113" spans="4:29" x14ac:dyDescent="0.2">
      <c r="D113" s="34"/>
      <c r="E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"/>
      <c r="V113" s="2"/>
      <c r="W113" s="2"/>
      <c r="X113" s="2"/>
      <c r="Y113" s="2"/>
      <c r="Z113" s="2"/>
      <c r="AA113" s="2"/>
      <c r="AB113" s="2"/>
      <c r="AC113" s="2"/>
    </row>
    <row r="114" spans="4:29" x14ac:dyDescent="0.2">
      <c r="D114" s="34"/>
      <c r="E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"/>
      <c r="V114" s="2"/>
      <c r="W114" s="2"/>
      <c r="X114" s="2"/>
      <c r="Y114" s="2"/>
      <c r="Z114" s="2"/>
      <c r="AA114" s="2"/>
      <c r="AB114" s="2"/>
      <c r="AC114" s="2"/>
    </row>
    <row r="115" spans="4:29" x14ac:dyDescent="0.2">
      <c r="D115" s="34"/>
      <c r="E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"/>
      <c r="V115" s="2"/>
      <c r="W115" s="2"/>
      <c r="X115" s="2"/>
      <c r="Y115" s="2"/>
      <c r="Z115" s="2"/>
      <c r="AA115" s="2"/>
      <c r="AB115" s="2"/>
      <c r="AC115" s="2"/>
    </row>
    <row r="116" spans="4:29" x14ac:dyDescent="0.2">
      <c r="D116" s="34"/>
      <c r="E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"/>
      <c r="V116" s="2"/>
      <c r="W116" s="2"/>
      <c r="X116" s="2"/>
      <c r="Y116" s="2"/>
      <c r="Z116" s="2"/>
      <c r="AA116" s="2"/>
      <c r="AB116" s="2"/>
      <c r="AC116" s="2"/>
    </row>
    <row r="117" spans="4:29" x14ac:dyDescent="0.2">
      <c r="D117" s="34"/>
      <c r="E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"/>
      <c r="V117" s="2"/>
      <c r="W117" s="2"/>
      <c r="X117" s="2"/>
      <c r="Y117" s="2"/>
      <c r="Z117" s="2"/>
      <c r="AA117" s="2"/>
      <c r="AB117" s="2"/>
      <c r="AC117" s="2"/>
    </row>
    <row r="118" spans="4:29" x14ac:dyDescent="0.2">
      <c r="D118" s="34"/>
      <c r="E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"/>
      <c r="V118" s="2"/>
      <c r="W118" s="2"/>
      <c r="X118" s="2"/>
      <c r="Y118" s="2"/>
      <c r="Z118" s="2"/>
      <c r="AA118" s="2"/>
      <c r="AB118" s="2"/>
      <c r="AC118" s="2"/>
    </row>
    <row r="119" spans="4:29" x14ac:dyDescent="0.2">
      <c r="D119" s="34"/>
      <c r="E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"/>
      <c r="V119" s="2"/>
      <c r="W119" s="2"/>
      <c r="X119" s="2"/>
      <c r="Y119" s="2"/>
      <c r="Z119" s="2"/>
      <c r="AA119" s="2"/>
      <c r="AB119" s="2"/>
      <c r="AC119" s="2"/>
    </row>
    <row r="120" spans="4:29" x14ac:dyDescent="0.2">
      <c r="D120" s="34"/>
      <c r="E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"/>
      <c r="V120" s="2"/>
      <c r="W120" s="2"/>
      <c r="X120" s="2"/>
      <c r="Y120" s="2"/>
      <c r="Z120" s="2"/>
      <c r="AA120" s="2"/>
      <c r="AB120" s="2"/>
      <c r="AC120" s="2"/>
    </row>
    <row r="121" spans="4:29" x14ac:dyDescent="0.2">
      <c r="D121" s="34"/>
      <c r="E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"/>
      <c r="V121" s="2"/>
      <c r="W121" s="2"/>
      <c r="X121" s="2"/>
      <c r="Y121" s="2"/>
      <c r="Z121" s="2"/>
      <c r="AA121" s="2"/>
      <c r="AB121" s="2"/>
      <c r="AC121" s="2"/>
    </row>
    <row r="122" spans="4:29" x14ac:dyDescent="0.2">
      <c r="D122" s="34"/>
      <c r="E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"/>
      <c r="V122" s="2"/>
      <c r="W122" s="2"/>
      <c r="X122" s="2"/>
      <c r="Y122" s="2"/>
      <c r="Z122" s="2"/>
      <c r="AA122" s="2"/>
      <c r="AB122" s="2"/>
      <c r="AC122" s="2"/>
    </row>
    <row r="123" spans="4:29" x14ac:dyDescent="0.2">
      <c r="D123" s="34"/>
      <c r="E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"/>
      <c r="V123" s="2"/>
      <c r="W123" s="2"/>
      <c r="X123" s="2"/>
      <c r="Y123" s="2"/>
      <c r="Z123" s="2"/>
      <c r="AA123" s="2"/>
      <c r="AB123" s="2"/>
      <c r="AC123" s="2"/>
    </row>
    <row r="124" spans="4:29" x14ac:dyDescent="0.2">
      <c r="D124" s="34"/>
      <c r="E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"/>
      <c r="V124" s="2"/>
      <c r="W124" s="2"/>
      <c r="X124" s="2"/>
      <c r="Y124" s="2"/>
      <c r="Z124" s="2"/>
      <c r="AA124" s="2"/>
      <c r="AB124" s="2"/>
      <c r="AC124" s="2"/>
    </row>
    <row r="125" spans="4:29" x14ac:dyDescent="0.2">
      <c r="D125" s="34"/>
      <c r="E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"/>
      <c r="V125" s="2"/>
      <c r="W125" s="2"/>
      <c r="X125" s="2"/>
      <c r="Y125" s="2"/>
      <c r="Z125" s="2"/>
      <c r="AA125" s="2"/>
      <c r="AB125" s="2"/>
      <c r="AC125" s="2"/>
    </row>
    <row r="126" spans="4:29" x14ac:dyDescent="0.2">
      <c r="D126" s="34"/>
      <c r="E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"/>
      <c r="V126" s="2"/>
      <c r="W126" s="2"/>
      <c r="X126" s="2"/>
      <c r="Y126" s="2"/>
      <c r="Z126" s="2"/>
      <c r="AA126" s="2"/>
      <c r="AB126" s="2"/>
      <c r="AC126" s="2"/>
    </row>
    <row r="127" spans="4:29" x14ac:dyDescent="0.2">
      <c r="D127" s="34"/>
      <c r="E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"/>
      <c r="V127" s="2"/>
      <c r="W127" s="2"/>
      <c r="X127" s="2"/>
      <c r="Y127" s="2"/>
      <c r="Z127" s="2"/>
      <c r="AA127" s="2"/>
      <c r="AB127" s="2"/>
      <c r="AC127" s="2"/>
    </row>
    <row r="128" spans="4:29" x14ac:dyDescent="0.2">
      <c r="D128" s="34"/>
      <c r="E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"/>
      <c r="V128" s="2"/>
      <c r="W128" s="2"/>
      <c r="X128" s="2"/>
      <c r="Y128" s="2"/>
      <c r="Z128" s="2"/>
      <c r="AA128" s="2"/>
      <c r="AB128" s="2"/>
      <c r="AC128" s="2"/>
    </row>
    <row r="129" spans="4:29" x14ac:dyDescent="0.2">
      <c r="D129" s="34"/>
      <c r="E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"/>
      <c r="V129" s="2"/>
      <c r="W129" s="2"/>
      <c r="X129" s="2"/>
      <c r="Y129" s="2"/>
      <c r="Z129" s="2"/>
      <c r="AA129" s="2"/>
      <c r="AB129" s="2"/>
      <c r="AC129" s="2"/>
    </row>
    <row r="130" spans="4:29" x14ac:dyDescent="0.2">
      <c r="D130" s="34"/>
      <c r="E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"/>
      <c r="V130" s="2"/>
      <c r="W130" s="2"/>
      <c r="X130" s="2"/>
      <c r="Y130" s="2"/>
      <c r="Z130" s="2"/>
      <c r="AA130" s="2"/>
      <c r="AB130" s="2"/>
      <c r="AC130" s="2"/>
    </row>
    <row r="131" spans="4:29" x14ac:dyDescent="0.2">
      <c r="D131" s="34"/>
      <c r="E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"/>
      <c r="V131" s="2"/>
      <c r="W131" s="2"/>
      <c r="X131" s="2"/>
      <c r="Y131" s="2"/>
      <c r="Z131" s="2"/>
      <c r="AA131" s="2"/>
      <c r="AB131" s="2"/>
      <c r="AC131" s="2"/>
    </row>
    <row r="132" spans="4:29" x14ac:dyDescent="0.2">
      <c r="D132" s="34"/>
      <c r="E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"/>
      <c r="V132" s="2"/>
      <c r="W132" s="2"/>
      <c r="X132" s="2"/>
      <c r="Y132" s="2"/>
      <c r="Z132" s="2"/>
      <c r="AA132" s="2"/>
      <c r="AB132" s="2"/>
      <c r="AC132" s="2"/>
    </row>
    <row r="133" spans="4:29" x14ac:dyDescent="0.2">
      <c r="D133" s="34"/>
      <c r="E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"/>
      <c r="V133" s="2"/>
      <c r="W133" s="2"/>
      <c r="X133" s="2"/>
      <c r="Y133" s="2"/>
      <c r="Z133" s="2"/>
      <c r="AA133" s="2"/>
      <c r="AB133" s="2"/>
      <c r="AC133" s="2"/>
    </row>
    <row r="134" spans="4:29" x14ac:dyDescent="0.2">
      <c r="D134" s="34"/>
      <c r="E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"/>
      <c r="V134" s="2"/>
      <c r="W134" s="2"/>
      <c r="X134" s="2"/>
      <c r="Y134" s="2"/>
      <c r="Z134" s="2"/>
      <c r="AA134" s="2"/>
      <c r="AB134" s="2"/>
      <c r="AC134" s="2"/>
    </row>
    <row r="135" spans="4:29" x14ac:dyDescent="0.2">
      <c r="D135" s="34"/>
      <c r="E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"/>
      <c r="V135" s="2"/>
      <c r="W135" s="2"/>
      <c r="X135" s="2"/>
      <c r="Y135" s="2"/>
      <c r="Z135" s="2"/>
      <c r="AA135" s="2"/>
      <c r="AB135" s="2"/>
      <c r="AC135" s="2"/>
    </row>
    <row r="136" spans="4:29" x14ac:dyDescent="0.2">
      <c r="D136" s="34"/>
      <c r="E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"/>
      <c r="V136" s="2"/>
      <c r="W136" s="2"/>
      <c r="X136" s="2"/>
      <c r="Y136" s="2"/>
      <c r="Z136" s="2"/>
      <c r="AA136" s="2"/>
      <c r="AB136" s="2"/>
      <c r="AC136" s="2"/>
    </row>
    <row r="137" spans="4:29" x14ac:dyDescent="0.2">
      <c r="D137" s="34"/>
      <c r="E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"/>
      <c r="V137" s="2"/>
      <c r="W137" s="2"/>
      <c r="X137" s="2"/>
      <c r="Y137" s="2"/>
      <c r="Z137" s="2"/>
      <c r="AA137" s="2"/>
      <c r="AB137" s="2"/>
      <c r="AC137" s="2"/>
    </row>
    <row r="138" spans="4:29" x14ac:dyDescent="0.2">
      <c r="D138" s="34"/>
      <c r="E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"/>
      <c r="V138" s="2"/>
      <c r="W138" s="2"/>
      <c r="X138" s="2"/>
      <c r="Y138" s="2"/>
      <c r="Z138" s="2"/>
      <c r="AA138" s="2"/>
      <c r="AB138" s="2"/>
      <c r="AC138" s="2"/>
    </row>
    <row r="139" spans="4:29" x14ac:dyDescent="0.2">
      <c r="D139" s="34"/>
      <c r="E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"/>
      <c r="V139" s="2"/>
      <c r="W139" s="2"/>
      <c r="X139" s="2"/>
      <c r="Y139" s="2"/>
      <c r="Z139" s="2"/>
      <c r="AA139" s="2"/>
      <c r="AB139" s="2"/>
      <c r="AC139" s="2"/>
    </row>
    <row r="140" spans="4:29" x14ac:dyDescent="0.2">
      <c r="D140" s="34"/>
      <c r="E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"/>
      <c r="V140" s="2"/>
      <c r="W140" s="2"/>
      <c r="X140" s="2"/>
      <c r="Y140" s="2"/>
      <c r="Z140" s="2"/>
      <c r="AA140" s="2"/>
      <c r="AB140" s="2"/>
      <c r="AC140" s="2"/>
    </row>
    <row r="141" spans="4:29" x14ac:dyDescent="0.2">
      <c r="D141" s="34"/>
      <c r="E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"/>
      <c r="V141" s="2"/>
      <c r="W141" s="2"/>
      <c r="X141" s="2"/>
      <c r="Y141" s="2"/>
      <c r="Z141" s="2"/>
      <c r="AA141" s="2"/>
      <c r="AB141" s="2"/>
      <c r="AC141" s="2"/>
    </row>
    <row r="142" spans="4:29" x14ac:dyDescent="0.2">
      <c r="D142" s="34"/>
      <c r="E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"/>
      <c r="V142" s="2"/>
      <c r="W142" s="2"/>
      <c r="X142" s="2"/>
      <c r="Y142" s="2"/>
      <c r="Z142" s="2"/>
      <c r="AA142" s="2"/>
      <c r="AB142" s="2"/>
      <c r="AC142" s="2"/>
    </row>
    <row r="143" spans="4:29" x14ac:dyDescent="0.2">
      <c r="D143" s="34"/>
      <c r="E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"/>
      <c r="V143" s="2"/>
      <c r="W143" s="2"/>
      <c r="X143" s="2"/>
      <c r="Y143" s="2"/>
      <c r="Z143" s="2"/>
      <c r="AA143" s="2"/>
      <c r="AB143" s="2"/>
      <c r="AC143" s="2"/>
    </row>
    <row r="144" spans="4:29" x14ac:dyDescent="0.2">
      <c r="D144" s="34"/>
      <c r="E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"/>
      <c r="V144" s="2"/>
      <c r="W144" s="2"/>
      <c r="X144" s="2"/>
      <c r="Y144" s="2"/>
      <c r="Z144" s="2"/>
      <c r="AA144" s="2"/>
      <c r="AB144" s="2"/>
      <c r="AC144" s="2"/>
    </row>
    <row r="145" spans="4:29" x14ac:dyDescent="0.2">
      <c r="D145" s="34"/>
      <c r="E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"/>
      <c r="V145" s="2"/>
      <c r="W145" s="2"/>
      <c r="X145" s="2"/>
      <c r="Y145" s="2"/>
      <c r="Z145" s="2"/>
      <c r="AA145" s="2"/>
      <c r="AB145" s="2"/>
      <c r="AC145" s="2"/>
    </row>
    <row r="146" spans="4:29" x14ac:dyDescent="0.2">
      <c r="D146" s="34"/>
      <c r="E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"/>
      <c r="V146" s="2"/>
      <c r="W146" s="2"/>
      <c r="X146" s="2"/>
      <c r="Y146" s="2"/>
      <c r="Z146" s="2"/>
      <c r="AA146" s="2"/>
      <c r="AB146" s="2"/>
      <c r="AC146" s="2"/>
    </row>
    <row r="147" spans="4:29" x14ac:dyDescent="0.2">
      <c r="D147" s="34"/>
      <c r="E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"/>
      <c r="V147" s="2"/>
      <c r="W147" s="2"/>
      <c r="X147" s="2"/>
      <c r="Y147" s="2"/>
      <c r="Z147" s="2"/>
      <c r="AA147" s="2"/>
      <c r="AB147" s="2"/>
      <c r="AC147" s="2"/>
    </row>
    <row r="148" spans="4:29" x14ac:dyDescent="0.2">
      <c r="D148" s="34"/>
      <c r="E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"/>
      <c r="V148" s="2"/>
      <c r="W148" s="2"/>
      <c r="X148" s="2"/>
      <c r="Y148" s="2"/>
      <c r="Z148" s="2"/>
      <c r="AA148" s="2"/>
      <c r="AB148" s="2"/>
      <c r="AC148" s="2"/>
    </row>
    <row r="149" spans="4:29" x14ac:dyDescent="0.2">
      <c r="D149" s="34"/>
      <c r="E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"/>
      <c r="V149" s="2"/>
      <c r="W149" s="2"/>
      <c r="X149" s="2"/>
      <c r="Y149" s="2"/>
      <c r="Z149" s="2"/>
      <c r="AA149" s="2"/>
      <c r="AB149" s="2"/>
      <c r="AC149" s="2"/>
    </row>
    <row r="150" spans="4:29" x14ac:dyDescent="0.2">
      <c r="D150" s="34"/>
      <c r="E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"/>
      <c r="V150" s="2"/>
      <c r="W150" s="2"/>
      <c r="X150" s="2"/>
      <c r="Y150" s="2"/>
      <c r="Z150" s="2"/>
      <c r="AA150" s="2"/>
      <c r="AB150" s="2"/>
      <c r="AC150" s="2"/>
    </row>
    <row r="151" spans="4:29" x14ac:dyDescent="0.2">
      <c r="D151" s="34"/>
      <c r="E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"/>
      <c r="V151" s="2"/>
      <c r="W151" s="2"/>
      <c r="X151" s="2"/>
      <c r="Y151" s="2"/>
      <c r="Z151" s="2"/>
      <c r="AA151" s="2"/>
      <c r="AB151" s="2"/>
      <c r="AC151" s="2"/>
    </row>
    <row r="152" spans="4:29" x14ac:dyDescent="0.2">
      <c r="D152" s="34"/>
      <c r="E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"/>
      <c r="V152" s="2"/>
      <c r="W152" s="2"/>
      <c r="X152" s="2"/>
      <c r="Y152" s="2"/>
      <c r="Z152" s="2"/>
      <c r="AA152" s="2"/>
      <c r="AB152" s="2"/>
      <c r="AC152" s="2"/>
    </row>
    <row r="153" spans="4:29" x14ac:dyDescent="0.2">
      <c r="D153" s="34"/>
      <c r="E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"/>
      <c r="V153" s="2"/>
      <c r="W153" s="2"/>
      <c r="X153" s="2"/>
      <c r="Y153" s="2"/>
      <c r="Z153" s="2"/>
      <c r="AA153" s="2"/>
      <c r="AB153" s="2"/>
      <c r="AC153" s="2"/>
    </row>
    <row r="154" spans="4:29" x14ac:dyDescent="0.2">
      <c r="D154" s="34"/>
      <c r="E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"/>
      <c r="V154" s="2"/>
      <c r="W154" s="2"/>
      <c r="X154" s="2"/>
      <c r="Y154" s="2"/>
      <c r="Z154" s="2"/>
      <c r="AA154" s="2"/>
      <c r="AB154" s="2"/>
      <c r="AC154" s="2"/>
    </row>
    <row r="155" spans="4:29" x14ac:dyDescent="0.2">
      <c r="D155" s="34"/>
      <c r="E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"/>
      <c r="V155" s="2"/>
      <c r="W155" s="2"/>
      <c r="X155" s="2"/>
      <c r="Y155" s="2"/>
      <c r="Z155" s="2"/>
      <c r="AA155" s="2"/>
      <c r="AB155" s="2"/>
      <c r="AC155" s="2"/>
    </row>
    <row r="156" spans="4:29" x14ac:dyDescent="0.2">
      <c r="D156" s="34"/>
      <c r="E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"/>
      <c r="V156" s="2"/>
      <c r="W156" s="2"/>
      <c r="X156" s="2"/>
      <c r="Y156" s="2"/>
      <c r="Z156" s="2"/>
      <c r="AA156" s="2"/>
      <c r="AB156" s="2"/>
      <c r="AC156" s="2"/>
    </row>
    <row r="157" spans="4:29" x14ac:dyDescent="0.2">
      <c r="D157" s="34"/>
      <c r="E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"/>
      <c r="V157" s="2"/>
      <c r="W157" s="2"/>
      <c r="X157" s="2"/>
      <c r="Y157" s="2"/>
      <c r="Z157" s="2"/>
      <c r="AA157" s="2"/>
      <c r="AB157" s="2"/>
      <c r="AC157" s="2"/>
    </row>
    <row r="158" spans="4:29" x14ac:dyDescent="0.2">
      <c r="D158" s="34"/>
      <c r="E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"/>
      <c r="V158" s="2"/>
      <c r="W158" s="2"/>
      <c r="X158" s="2"/>
      <c r="Y158" s="2"/>
      <c r="Z158" s="2"/>
      <c r="AA158" s="2"/>
      <c r="AB158" s="2"/>
      <c r="AC158" s="2"/>
    </row>
    <row r="159" spans="4:29" x14ac:dyDescent="0.2">
      <c r="D159" s="34"/>
      <c r="E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"/>
      <c r="V159" s="2"/>
      <c r="W159" s="2"/>
      <c r="X159" s="2"/>
      <c r="Y159" s="2"/>
      <c r="Z159" s="2"/>
      <c r="AA159" s="2"/>
      <c r="AB159" s="2"/>
      <c r="AC159" s="2"/>
    </row>
    <row r="160" spans="4:29" x14ac:dyDescent="0.2">
      <c r="D160" s="34"/>
      <c r="E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"/>
      <c r="V160" s="2"/>
      <c r="W160" s="2"/>
      <c r="X160" s="2"/>
      <c r="Y160" s="2"/>
      <c r="Z160" s="2"/>
      <c r="AA160" s="2"/>
      <c r="AB160" s="2"/>
      <c r="AC160" s="2"/>
    </row>
    <row r="161" spans="4:29" x14ac:dyDescent="0.2">
      <c r="D161" s="34"/>
      <c r="E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"/>
      <c r="V161" s="2"/>
      <c r="W161" s="2"/>
      <c r="X161" s="2"/>
      <c r="Y161" s="2"/>
      <c r="Z161" s="2"/>
      <c r="AA161" s="2"/>
      <c r="AB161" s="2"/>
      <c r="AC161" s="2"/>
    </row>
    <row r="162" spans="4:29" x14ac:dyDescent="0.2">
      <c r="D162" s="34"/>
      <c r="E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"/>
      <c r="V162" s="2"/>
      <c r="W162" s="2"/>
      <c r="X162" s="2"/>
      <c r="Y162" s="2"/>
      <c r="Z162" s="2"/>
      <c r="AA162" s="2"/>
      <c r="AB162" s="2"/>
      <c r="AC162" s="2"/>
    </row>
    <row r="163" spans="4:29" x14ac:dyDescent="0.2">
      <c r="D163" s="34"/>
      <c r="E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"/>
      <c r="V163" s="2"/>
      <c r="W163" s="2"/>
      <c r="X163" s="2"/>
      <c r="Y163" s="2"/>
      <c r="Z163" s="2"/>
      <c r="AA163" s="2"/>
      <c r="AB163" s="2"/>
      <c r="AC163" s="2"/>
    </row>
    <row r="164" spans="4:29" x14ac:dyDescent="0.2">
      <c r="D164" s="34"/>
      <c r="E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"/>
      <c r="V164" s="2"/>
      <c r="W164" s="2"/>
      <c r="X164" s="2"/>
      <c r="Y164" s="2"/>
      <c r="Z164" s="2"/>
      <c r="AA164" s="2"/>
      <c r="AB164" s="2"/>
      <c r="AC164" s="2"/>
    </row>
    <row r="165" spans="4:29" x14ac:dyDescent="0.2">
      <c r="D165" s="34"/>
      <c r="E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"/>
      <c r="V165" s="2"/>
      <c r="W165" s="2"/>
      <c r="X165" s="2"/>
      <c r="Y165" s="2"/>
      <c r="Z165" s="2"/>
      <c r="AA165" s="2"/>
      <c r="AB165" s="2"/>
      <c r="AC165" s="2"/>
    </row>
    <row r="166" spans="4:29" x14ac:dyDescent="0.2">
      <c r="D166" s="34"/>
      <c r="E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"/>
      <c r="V166" s="2"/>
      <c r="W166" s="2"/>
      <c r="X166" s="2"/>
      <c r="Y166" s="2"/>
      <c r="Z166" s="2"/>
      <c r="AA166" s="2"/>
      <c r="AB166" s="2"/>
      <c r="AC166" s="2"/>
    </row>
    <row r="167" spans="4:29" x14ac:dyDescent="0.2">
      <c r="D167" s="34"/>
      <c r="E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"/>
      <c r="V167" s="2"/>
      <c r="W167" s="2"/>
      <c r="X167" s="2"/>
      <c r="Y167" s="2"/>
      <c r="Z167" s="2"/>
      <c r="AA167" s="2"/>
      <c r="AB167" s="2"/>
      <c r="AC167" s="2"/>
    </row>
    <row r="168" spans="4:29" x14ac:dyDescent="0.2">
      <c r="D168" s="34"/>
      <c r="E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"/>
      <c r="V168" s="2"/>
      <c r="W168" s="2"/>
      <c r="X168" s="2"/>
      <c r="Y168" s="2"/>
      <c r="Z168" s="2"/>
      <c r="AA168" s="2"/>
      <c r="AB168" s="2"/>
      <c r="AC168" s="2"/>
    </row>
    <row r="169" spans="4:29" x14ac:dyDescent="0.2">
      <c r="D169" s="34"/>
      <c r="E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"/>
      <c r="V169" s="2"/>
      <c r="W169" s="2"/>
      <c r="X169" s="2"/>
      <c r="Y169" s="2"/>
      <c r="Z169" s="2"/>
      <c r="AA169" s="2"/>
      <c r="AB169" s="2"/>
      <c r="AC169" s="2"/>
    </row>
    <row r="170" spans="4:29" x14ac:dyDescent="0.2">
      <c r="D170" s="34"/>
      <c r="E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"/>
      <c r="V170" s="2"/>
      <c r="W170" s="2"/>
      <c r="X170" s="2"/>
      <c r="Y170" s="2"/>
      <c r="Z170" s="2"/>
      <c r="AA170" s="2"/>
      <c r="AB170" s="2"/>
      <c r="AC170" s="2"/>
    </row>
    <row r="171" spans="4:29" x14ac:dyDescent="0.2">
      <c r="D171" s="34"/>
      <c r="E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"/>
      <c r="V171" s="2"/>
      <c r="W171" s="2"/>
      <c r="X171" s="2"/>
      <c r="Y171" s="2"/>
      <c r="Z171" s="2"/>
      <c r="AA171" s="2"/>
      <c r="AB171" s="2"/>
      <c r="AC171" s="2"/>
    </row>
    <row r="172" spans="4:29" x14ac:dyDescent="0.2">
      <c r="D172" s="34"/>
      <c r="E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"/>
      <c r="V172" s="2"/>
      <c r="W172" s="2"/>
      <c r="X172" s="2"/>
      <c r="Y172" s="2"/>
      <c r="Z172" s="2"/>
      <c r="AA172" s="2"/>
      <c r="AB172" s="2"/>
      <c r="AC172" s="2"/>
    </row>
    <row r="173" spans="4:29" x14ac:dyDescent="0.2">
      <c r="D173" s="34"/>
      <c r="E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"/>
      <c r="V173" s="2"/>
      <c r="W173" s="2"/>
      <c r="X173" s="2"/>
      <c r="Y173" s="2"/>
      <c r="Z173" s="2"/>
      <c r="AA173" s="2"/>
      <c r="AB173" s="2"/>
      <c r="AC173" s="2"/>
    </row>
    <row r="174" spans="4:29" x14ac:dyDescent="0.2">
      <c r="D174" s="34"/>
      <c r="E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"/>
      <c r="V174" s="2"/>
      <c r="W174" s="2"/>
      <c r="X174" s="2"/>
      <c r="Y174" s="2"/>
      <c r="Z174" s="2"/>
      <c r="AA174" s="2"/>
      <c r="AB174" s="2"/>
      <c r="AC174" s="2"/>
    </row>
    <row r="175" spans="4:29" x14ac:dyDescent="0.2">
      <c r="D175" s="34"/>
      <c r="E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"/>
      <c r="V175" s="2"/>
      <c r="W175" s="2"/>
      <c r="X175" s="2"/>
      <c r="Y175" s="2"/>
      <c r="Z175" s="2"/>
      <c r="AA175" s="2"/>
      <c r="AB175" s="2"/>
      <c r="AC175" s="2"/>
    </row>
    <row r="176" spans="4:29" x14ac:dyDescent="0.2">
      <c r="D176" s="34"/>
      <c r="E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"/>
      <c r="V176" s="2"/>
      <c r="W176" s="2"/>
      <c r="X176" s="2"/>
      <c r="Y176" s="2"/>
      <c r="Z176" s="2"/>
      <c r="AA176" s="2"/>
      <c r="AB176" s="2"/>
      <c r="AC176" s="2"/>
    </row>
    <row r="177" spans="4:29" x14ac:dyDescent="0.2">
      <c r="D177" s="34"/>
      <c r="E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"/>
      <c r="V177" s="2"/>
      <c r="W177" s="2"/>
      <c r="X177" s="2"/>
      <c r="Y177" s="2"/>
      <c r="Z177" s="2"/>
      <c r="AA177" s="2"/>
      <c r="AB177" s="2"/>
      <c r="AC177" s="2"/>
    </row>
    <row r="178" spans="4:29" x14ac:dyDescent="0.2">
      <c r="D178" s="34"/>
      <c r="E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"/>
      <c r="V178" s="2"/>
      <c r="W178" s="2"/>
      <c r="X178" s="2"/>
      <c r="Y178" s="2"/>
      <c r="Z178" s="2"/>
      <c r="AA178" s="2"/>
      <c r="AB178" s="2"/>
      <c r="AC178" s="2"/>
    </row>
    <row r="179" spans="4:29" x14ac:dyDescent="0.2">
      <c r="D179" s="34"/>
      <c r="E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"/>
      <c r="V179" s="2"/>
      <c r="W179" s="2"/>
      <c r="X179" s="2"/>
      <c r="Y179" s="2"/>
      <c r="Z179" s="2"/>
      <c r="AA179" s="2"/>
      <c r="AB179" s="2"/>
      <c r="AC179" s="2"/>
    </row>
    <row r="180" spans="4:29" x14ac:dyDescent="0.2">
      <c r="D180" s="34"/>
      <c r="E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"/>
      <c r="V180" s="2"/>
      <c r="W180" s="2"/>
      <c r="X180" s="2"/>
      <c r="Y180" s="2"/>
      <c r="Z180" s="2"/>
      <c r="AA180" s="2"/>
      <c r="AB180" s="2"/>
      <c r="AC180" s="2"/>
    </row>
    <row r="181" spans="4:29" x14ac:dyDescent="0.2">
      <c r="D181" s="34"/>
      <c r="E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"/>
      <c r="V181" s="2"/>
      <c r="W181" s="2"/>
      <c r="X181" s="2"/>
      <c r="Y181" s="2"/>
      <c r="Z181" s="2"/>
      <c r="AA181" s="2"/>
      <c r="AB181" s="2"/>
      <c r="AC181" s="2"/>
    </row>
    <row r="182" spans="4:29" x14ac:dyDescent="0.2">
      <c r="D182" s="34"/>
      <c r="E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"/>
      <c r="V182" s="2"/>
      <c r="W182" s="2"/>
      <c r="X182" s="2"/>
      <c r="Y182" s="2"/>
      <c r="Z182" s="2"/>
      <c r="AA182" s="2"/>
      <c r="AB182" s="2"/>
      <c r="AC182" s="2"/>
    </row>
    <row r="183" spans="4:29" x14ac:dyDescent="0.2">
      <c r="D183" s="34"/>
      <c r="E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"/>
      <c r="V183" s="2"/>
      <c r="W183" s="2"/>
      <c r="X183" s="2"/>
      <c r="Y183" s="2"/>
      <c r="Z183" s="2"/>
      <c r="AA183" s="2"/>
      <c r="AB183" s="2"/>
      <c r="AC183" s="2"/>
    </row>
    <row r="184" spans="4:29" x14ac:dyDescent="0.2">
      <c r="D184" s="34"/>
      <c r="E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"/>
      <c r="V184" s="2"/>
      <c r="W184" s="2"/>
      <c r="X184" s="2"/>
      <c r="Y184" s="2"/>
      <c r="Z184" s="2"/>
      <c r="AA184" s="2"/>
      <c r="AB184" s="2"/>
      <c r="AC184" s="2"/>
    </row>
    <row r="185" spans="4:29" x14ac:dyDescent="0.2">
      <c r="D185" s="34"/>
      <c r="E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"/>
      <c r="V185" s="2"/>
      <c r="W185" s="2"/>
      <c r="X185" s="2"/>
      <c r="Y185" s="2"/>
      <c r="Z185" s="2"/>
      <c r="AA185" s="2"/>
      <c r="AB185" s="2"/>
      <c r="AC185" s="2"/>
    </row>
    <row r="186" spans="4:29" x14ac:dyDescent="0.2">
      <c r="D186" s="34"/>
      <c r="E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"/>
      <c r="V186" s="2"/>
      <c r="W186" s="2"/>
      <c r="X186" s="2"/>
      <c r="Y186" s="2"/>
      <c r="Z186" s="2"/>
      <c r="AA186" s="2"/>
      <c r="AB186" s="2"/>
      <c r="AC186" s="2"/>
    </row>
    <row r="187" spans="4:29" x14ac:dyDescent="0.2">
      <c r="D187" s="34"/>
      <c r="E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"/>
      <c r="V187" s="2"/>
      <c r="W187" s="2"/>
      <c r="X187" s="2"/>
      <c r="Y187" s="2"/>
      <c r="Z187" s="2"/>
      <c r="AA187" s="2"/>
      <c r="AB187" s="2"/>
      <c r="AC187" s="2"/>
    </row>
    <row r="188" spans="4:29" x14ac:dyDescent="0.2">
      <c r="D188" s="34"/>
      <c r="E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"/>
      <c r="V188" s="2"/>
      <c r="W188" s="2"/>
      <c r="X188" s="2"/>
      <c r="Y188" s="2"/>
      <c r="Z188" s="2"/>
      <c r="AA188" s="2"/>
      <c r="AB188" s="2"/>
      <c r="AC188" s="2"/>
    </row>
    <row r="189" spans="4:29" x14ac:dyDescent="0.2">
      <c r="D189" s="34"/>
      <c r="E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"/>
      <c r="V189" s="2"/>
      <c r="W189" s="2"/>
      <c r="X189" s="2"/>
      <c r="Y189" s="2"/>
      <c r="Z189" s="2"/>
      <c r="AA189" s="2"/>
      <c r="AB189" s="2"/>
      <c r="AC189" s="2"/>
    </row>
    <row r="190" spans="4:29" x14ac:dyDescent="0.2">
      <c r="D190" s="34"/>
      <c r="E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"/>
      <c r="V190" s="2"/>
      <c r="W190" s="2"/>
      <c r="X190" s="2"/>
      <c r="Y190" s="2"/>
      <c r="Z190" s="2"/>
      <c r="AA190" s="2"/>
      <c r="AB190" s="2"/>
      <c r="AC190" s="2"/>
    </row>
    <row r="191" spans="4:29" x14ac:dyDescent="0.2">
      <c r="D191" s="34"/>
      <c r="E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"/>
      <c r="V191" s="2"/>
      <c r="W191" s="2"/>
      <c r="X191" s="2"/>
      <c r="Y191" s="2"/>
      <c r="Z191" s="2"/>
      <c r="AA191" s="2"/>
      <c r="AB191" s="2"/>
      <c r="AC191" s="2"/>
    </row>
    <row r="192" spans="4:29" x14ac:dyDescent="0.2">
      <c r="D192" s="34"/>
      <c r="E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"/>
      <c r="V192" s="2"/>
      <c r="W192" s="2"/>
      <c r="X192" s="2"/>
      <c r="Y192" s="2"/>
      <c r="Z192" s="2"/>
      <c r="AA192" s="2"/>
      <c r="AB192" s="2"/>
      <c r="AC192" s="2"/>
    </row>
    <row r="193" spans="4:29" x14ac:dyDescent="0.2">
      <c r="D193" s="34"/>
      <c r="E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"/>
      <c r="V193" s="2"/>
      <c r="W193" s="2"/>
      <c r="X193" s="2"/>
      <c r="Y193" s="2"/>
      <c r="Z193" s="2"/>
      <c r="AA193" s="2"/>
      <c r="AB193" s="2"/>
      <c r="AC193" s="2"/>
    </row>
    <row r="194" spans="4:29" x14ac:dyDescent="0.2">
      <c r="D194" s="34"/>
      <c r="E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"/>
      <c r="V194" s="2"/>
      <c r="W194" s="2"/>
      <c r="X194" s="2"/>
      <c r="Y194" s="2"/>
      <c r="Z194" s="2"/>
      <c r="AA194" s="2"/>
      <c r="AB194" s="2"/>
      <c r="AC194" s="2"/>
    </row>
    <row r="195" spans="4:29" x14ac:dyDescent="0.2">
      <c r="D195" s="34"/>
      <c r="E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"/>
      <c r="V195" s="2"/>
      <c r="W195" s="2"/>
      <c r="X195" s="2"/>
      <c r="Y195" s="2"/>
      <c r="Z195" s="2"/>
      <c r="AA195" s="2"/>
      <c r="AB195" s="2"/>
      <c r="AC195" s="2"/>
    </row>
    <row r="196" spans="4:29" x14ac:dyDescent="0.2">
      <c r="D196" s="34"/>
      <c r="E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"/>
      <c r="V196" s="2"/>
      <c r="W196" s="2"/>
      <c r="X196" s="2"/>
      <c r="Y196" s="2"/>
      <c r="Z196" s="2"/>
      <c r="AA196" s="2"/>
      <c r="AB196" s="2"/>
      <c r="AC196" s="2"/>
    </row>
    <row r="197" spans="4:29" x14ac:dyDescent="0.2">
      <c r="D197" s="34"/>
      <c r="E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"/>
      <c r="V197" s="2"/>
      <c r="W197" s="2"/>
      <c r="X197" s="2"/>
      <c r="Y197" s="2"/>
      <c r="Z197" s="2"/>
      <c r="AA197" s="2"/>
      <c r="AB197" s="2"/>
      <c r="AC197" s="2"/>
    </row>
    <row r="198" spans="4:29" x14ac:dyDescent="0.2">
      <c r="D198" s="34"/>
      <c r="E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"/>
      <c r="V198" s="2"/>
      <c r="W198" s="2"/>
      <c r="X198" s="2"/>
      <c r="Y198" s="2"/>
      <c r="Z198" s="2"/>
      <c r="AA198" s="2"/>
      <c r="AB198" s="2"/>
      <c r="AC198" s="2"/>
    </row>
    <row r="199" spans="4:29" x14ac:dyDescent="0.2">
      <c r="D199" s="34"/>
      <c r="E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"/>
      <c r="V199" s="2"/>
      <c r="W199" s="2"/>
      <c r="X199" s="2"/>
      <c r="Y199" s="2"/>
      <c r="Z199" s="2"/>
      <c r="AA199" s="2"/>
      <c r="AB199" s="2"/>
      <c r="AC199" s="2"/>
    </row>
    <row r="200" spans="4:29" x14ac:dyDescent="0.2">
      <c r="D200" s="34"/>
      <c r="E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"/>
      <c r="V200" s="2"/>
      <c r="W200" s="2"/>
      <c r="X200" s="2"/>
      <c r="Y200" s="2"/>
      <c r="Z200" s="2"/>
      <c r="AA200" s="2"/>
      <c r="AB200" s="2"/>
      <c r="AC200" s="2"/>
    </row>
    <row r="201" spans="4:29" x14ac:dyDescent="0.2">
      <c r="D201" s="34"/>
      <c r="E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"/>
      <c r="V201" s="2"/>
      <c r="W201" s="2"/>
      <c r="X201" s="2"/>
      <c r="Y201" s="2"/>
      <c r="Z201" s="2"/>
      <c r="AA201" s="2"/>
      <c r="AB201" s="2"/>
      <c r="AC201" s="2"/>
    </row>
    <row r="202" spans="4:29" x14ac:dyDescent="0.2">
      <c r="D202" s="34"/>
      <c r="E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"/>
      <c r="V202" s="2"/>
      <c r="W202" s="2"/>
      <c r="X202" s="2"/>
      <c r="Y202" s="2"/>
      <c r="Z202" s="2"/>
      <c r="AA202" s="2"/>
      <c r="AB202" s="2"/>
      <c r="AC202" s="2"/>
    </row>
    <row r="203" spans="4:29" x14ac:dyDescent="0.2">
      <c r="D203" s="34"/>
      <c r="E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"/>
      <c r="V203" s="2"/>
      <c r="W203" s="2"/>
      <c r="X203" s="2"/>
      <c r="Y203" s="2"/>
      <c r="Z203" s="2"/>
      <c r="AA203" s="2"/>
      <c r="AB203" s="2"/>
      <c r="AC203" s="2"/>
    </row>
    <row r="204" spans="4:29" x14ac:dyDescent="0.2">
      <c r="D204" s="34"/>
      <c r="E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"/>
      <c r="V204" s="2"/>
      <c r="W204" s="2"/>
      <c r="X204" s="2"/>
      <c r="Y204" s="2"/>
      <c r="Z204" s="2"/>
      <c r="AA204" s="2"/>
      <c r="AB204" s="2"/>
      <c r="AC204" s="2"/>
    </row>
    <row r="205" spans="4:29" x14ac:dyDescent="0.2">
      <c r="D205" s="34"/>
      <c r="E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"/>
      <c r="V205" s="2"/>
      <c r="W205" s="2"/>
      <c r="X205" s="2"/>
      <c r="Y205" s="2"/>
      <c r="Z205" s="2"/>
      <c r="AA205" s="2"/>
      <c r="AB205" s="2"/>
      <c r="AC205" s="2"/>
    </row>
    <row r="206" spans="4:29" x14ac:dyDescent="0.2">
      <c r="D206" s="34"/>
      <c r="E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"/>
      <c r="V206" s="2"/>
      <c r="W206" s="2"/>
      <c r="X206" s="2"/>
      <c r="Y206" s="2"/>
      <c r="Z206" s="2"/>
      <c r="AA206" s="2"/>
      <c r="AB206" s="2"/>
      <c r="AC206" s="2"/>
    </row>
    <row r="207" spans="4:29" x14ac:dyDescent="0.2">
      <c r="D207" s="34"/>
      <c r="E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"/>
      <c r="V207" s="2"/>
      <c r="W207" s="2"/>
      <c r="X207" s="2"/>
      <c r="Y207" s="2"/>
      <c r="Z207" s="2"/>
      <c r="AA207" s="2"/>
      <c r="AB207" s="2"/>
      <c r="AC207" s="2"/>
    </row>
    <row r="208" spans="4:29" x14ac:dyDescent="0.2">
      <c r="D208" s="34"/>
      <c r="E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"/>
      <c r="V208" s="2"/>
      <c r="W208" s="2"/>
      <c r="X208" s="2"/>
      <c r="Y208" s="2"/>
      <c r="Z208" s="2"/>
      <c r="AA208" s="2"/>
      <c r="AB208" s="2"/>
      <c r="AC208" s="2"/>
    </row>
    <row r="209" spans="4:29" x14ac:dyDescent="0.2">
      <c r="D209" s="34"/>
      <c r="E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"/>
      <c r="V209" s="2"/>
      <c r="W209" s="2"/>
      <c r="X209" s="2"/>
      <c r="Y209" s="2"/>
      <c r="Z209" s="2"/>
      <c r="AA209" s="2"/>
      <c r="AB209" s="2"/>
      <c r="AC209" s="2"/>
    </row>
    <row r="210" spans="4:29" x14ac:dyDescent="0.2">
      <c r="D210" s="34"/>
      <c r="E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"/>
      <c r="V210" s="2"/>
      <c r="W210" s="2"/>
      <c r="X210" s="2"/>
      <c r="Y210" s="2"/>
      <c r="Z210" s="2"/>
      <c r="AA210" s="2"/>
      <c r="AB210" s="2"/>
      <c r="AC210" s="2"/>
    </row>
    <row r="211" spans="4:29" x14ac:dyDescent="0.2">
      <c r="D211" s="34"/>
      <c r="E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"/>
      <c r="V211" s="2"/>
      <c r="W211" s="2"/>
      <c r="X211" s="2"/>
      <c r="Y211" s="2"/>
      <c r="Z211" s="2"/>
      <c r="AA211" s="2"/>
      <c r="AB211" s="2"/>
      <c r="AC211" s="2"/>
    </row>
    <row r="212" spans="4:29" x14ac:dyDescent="0.2">
      <c r="D212" s="34"/>
      <c r="E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"/>
      <c r="V212" s="2"/>
      <c r="W212" s="2"/>
      <c r="X212" s="2"/>
      <c r="Y212" s="2"/>
      <c r="Z212" s="2"/>
      <c r="AA212" s="2"/>
      <c r="AB212" s="2"/>
      <c r="AC212" s="2"/>
    </row>
    <row r="213" spans="4:29" x14ac:dyDescent="0.2">
      <c r="D213" s="34"/>
      <c r="E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"/>
      <c r="V213" s="2"/>
      <c r="W213" s="2"/>
      <c r="X213" s="2"/>
      <c r="Y213" s="2"/>
      <c r="Z213" s="2"/>
      <c r="AA213" s="2"/>
      <c r="AB213" s="2"/>
      <c r="AC213" s="2"/>
    </row>
    <row r="214" spans="4:29" x14ac:dyDescent="0.2">
      <c r="D214" s="34"/>
      <c r="E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"/>
      <c r="V214" s="2"/>
      <c r="W214" s="2"/>
      <c r="X214" s="2"/>
      <c r="Y214" s="2"/>
      <c r="Z214" s="2"/>
      <c r="AA214" s="2"/>
      <c r="AB214" s="2"/>
      <c r="AC214" s="2"/>
    </row>
    <row r="215" spans="4:29" x14ac:dyDescent="0.2">
      <c r="D215" s="34"/>
      <c r="E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"/>
      <c r="V215" s="2"/>
      <c r="W215" s="2"/>
      <c r="X215" s="2"/>
      <c r="Y215" s="2"/>
      <c r="Z215" s="2"/>
      <c r="AA215" s="2"/>
      <c r="AB215" s="2"/>
      <c r="AC215" s="2"/>
    </row>
    <row r="216" spans="4:29" x14ac:dyDescent="0.2">
      <c r="D216" s="34"/>
      <c r="E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"/>
      <c r="V216" s="2"/>
      <c r="W216" s="2"/>
      <c r="X216" s="2"/>
      <c r="Y216" s="2"/>
      <c r="Z216" s="2"/>
      <c r="AA216" s="2"/>
      <c r="AB216" s="2"/>
      <c r="AC216" s="2"/>
    </row>
    <row r="217" spans="4:29" x14ac:dyDescent="0.2">
      <c r="D217" s="34"/>
      <c r="E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"/>
      <c r="V217" s="2"/>
      <c r="W217" s="2"/>
      <c r="X217" s="2"/>
      <c r="Y217" s="2"/>
      <c r="Z217" s="2"/>
      <c r="AA217" s="2"/>
      <c r="AB217" s="2"/>
      <c r="AC217" s="2"/>
    </row>
    <row r="218" spans="4:29" x14ac:dyDescent="0.2">
      <c r="D218" s="34"/>
      <c r="E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"/>
      <c r="V218" s="2"/>
      <c r="W218" s="2"/>
      <c r="X218" s="2"/>
      <c r="Y218" s="2"/>
      <c r="Z218" s="2"/>
      <c r="AA218" s="2"/>
      <c r="AB218" s="2"/>
      <c r="AC218" s="2"/>
    </row>
    <row r="219" spans="4:29" x14ac:dyDescent="0.2">
      <c r="D219" s="34"/>
      <c r="E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"/>
      <c r="V219" s="2"/>
      <c r="W219" s="2"/>
      <c r="X219" s="2"/>
      <c r="Y219" s="2"/>
      <c r="Z219" s="2"/>
      <c r="AA219" s="2"/>
      <c r="AB219" s="2"/>
      <c r="AC219" s="2"/>
    </row>
    <row r="220" spans="4:29" x14ac:dyDescent="0.2">
      <c r="D220" s="34"/>
      <c r="E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"/>
      <c r="V220" s="2"/>
      <c r="W220" s="2"/>
      <c r="X220" s="2"/>
      <c r="Y220" s="2"/>
      <c r="Z220" s="2"/>
      <c r="AA220" s="2"/>
      <c r="AB220" s="2"/>
      <c r="AC220" s="2"/>
    </row>
    <row r="221" spans="4:29" x14ac:dyDescent="0.2">
      <c r="D221" s="34"/>
      <c r="E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"/>
      <c r="V221" s="2"/>
      <c r="W221" s="2"/>
      <c r="X221" s="2"/>
      <c r="Y221" s="2"/>
      <c r="Z221" s="2"/>
      <c r="AA221" s="2"/>
      <c r="AB221" s="2"/>
      <c r="AC221" s="2"/>
    </row>
    <row r="222" spans="4:29" x14ac:dyDescent="0.2">
      <c r="D222" s="34"/>
      <c r="E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"/>
      <c r="V222" s="2"/>
      <c r="W222" s="2"/>
      <c r="X222" s="2"/>
      <c r="Y222" s="2"/>
      <c r="Z222" s="2"/>
      <c r="AA222" s="2"/>
      <c r="AB222" s="2"/>
      <c r="AC222" s="2"/>
    </row>
    <row r="223" spans="4:29" x14ac:dyDescent="0.2">
      <c r="D223" s="34"/>
      <c r="E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"/>
      <c r="V223" s="2"/>
      <c r="W223" s="2"/>
      <c r="X223" s="2"/>
      <c r="Y223" s="2"/>
      <c r="Z223" s="2"/>
      <c r="AA223" s="2"/>
      <c r="AB223" s="2"/>
      <c r="AC223" s="2"/>
    </row>
    <row r="224" spans="4:29" x14ac:dyDescent="0.2">
      <c r="D224" s="34"/>
      <c r="E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"/>
      <c r="V224" s="2"/>
      <c r="W224" s="2"/>
      <c r="X224" s="2"/>
      <c r="Y224" s="2"/>
      <c r="Z224" s="2"/>
      <c r="AA224" s="2"/>
      <c r="AB224" s="2"/>
      <c r="AC224" s="2"/>
    </row>
    <row r="225" spans="4:29" x14ac:dyDescent="0.2">
      <c r="D225" s="34"/>
      <c r="E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"/>
      <c r="V225" s="2"/>
      <c r="W225" s="2"/>
      <c r="X225" s="2"/>
      <c r="Y225" s="2"/>
      <c r="Z225" s="2"/>
      <c r="AA225" s="2"/>
      <c r="AB225" s="2"/>
      <c r="AC225" s="2"/>
    </row>
    <row r="226" spans="4:29" x14ac:dyDescent="0.2">
      <c r="D226" s="34"/>
      <c r="E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"/>
      <c r="V226" s="2"/>
      <c r="W226" s="2"/>
      <c r="X226" s="2"/>
      <c r="Y226" s="2"/>
      <c r="Z226" s="2"/>
      <c r="AA226" s="2"/>
      <c r="AB226" s="2"/>
      <c r="AC226" s="2"/>
    </row>
    <row r="227" spans="4:29" x14ac:dyDescent="0.2">
      <c r="D227" s="34"/>
      <c r="E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"/>
      <c r="V227" s="2"/>
      <c r="W227" s="2"/>
      <c r="X227" s="2"/>
      <c r="Y227" s="2"/>
      <c r="Z227" s="2"/>
      <c r="AA227" s="2"/>
      <c r="AB227" s="2"/>
      <c r="AC227" s="2"/>
    </row>
    <row r="228" spans="4:29" x14ac:dyDescent="0.2">
      <c r="D228" s="34"/>
      <c r="E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"/>
      <c r="V228" s="2"/>
      <c r="W228" s="2"/>
      <c r="X228" s="2"/>
      <c r="Y228" s="2"/>
      <c r="Z228" s="2"/>
      <c r="AA228" s="2"/>
      <c r="AB228" s="2"/>
      <c r="AC228" s="2"/>
    </row>
    <row r="229" spans="4:29" x14ac:dyDescent="0.2">
      <c r="D229" s="34"/>
      <c r="E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"/>
      <c r="V229" s="2"/>
      <c r="W229" s="2"/>
      <c r="X229" s="2"/>
      <c r="Y229" s="2"/>
      <c r="Z229" s="2"/>
      <c r="AA229" s="2"/>
      <c r="AB229" s="2"/>
      <c r="AC229" s="2"/>
    </row>
    <row r="230" spans="4:29" x14ac:dyDescent="0.2">
      <c r="D230" s="34"/>
      <c r="E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"/>
      <c r="V230" s="2"/>
      <c r="W230" s="2"/>
      <c r="X230" s="2"/>
      <c r="Y230" s="2"/>
      <c r="Z230" s="2"/>
      <c r="AA230" s="2"/>
      <c r="AB230" s="2"/>
      <c r="AC230" s="2"/>
    </row>
    <row r="231" spans="4:29" x14ac:dyDescent="0.2">
      <c r="D231" s="34"/>
      <c r="E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"/>
      <c r="V231" s="2"/>
      <c r="W231" s="2"/>
      <c r="X231" s="2"/>
      <c r="Y231" s="2"/>
      <c r="Z231" s="2"/>
      <c r="AA231" s="2"/>
      <c r="AB231" s="2"/>
      <c r="AC231" s="2"/>
    </row>
    <row r="232" spans="4:29" x14ac:dyDescent="0.2">
      <c r="D232" s="34"/>
      <c r="E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"/>
      <c r="V232" s="2"/>
      <c r="W232" s="2"/>
      <c r="X232" s="2"/>
      <c r="Y232" s="2"/>
      <c r="Z232" s="2"/>
      <c r="AA232" s="2"/>
      <c r="AB232" s="2"/>
      <c r="AC232" s="2"/>
    </row>
    <row r="233" spans="4:29" x14ac:dyDescent="0.2">
      <c r="D233" s="34"/>
      <c r="E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"/>
      <c r="V233" s="2"/>
      <c r="W233" s="2"/>
      <c r="X233" s="2"/>
      <c r="Y233" s="2"/>
      <c r="Z233" s="2"/>
      <c r="AA233" s="2"/>
      <c r="AB233" s="2"/>
      <c r="AC233" s="2"/>
    </row>
    <row r="234" spans="4:29" x14ac:dyDescent="0.2">
      <c r="D234" s="34"/>
      <c r="E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"/>
      <c r="V234" s="2"/>
      <c r="W234" s="2"/>
      <c r="X234" s="2"/>
      <c r="Y234" s="2"/>
      <c r="Z234" s="2"/>
      <c r="AA234" s="2"/>
      <c r="AB234" s="2"/>
      <c r="AC234" s="2"/>
    </row>
    <row r="235" spans="4:29" x14ac:dyDescent="0.2">
      <c r="D235" s="34"/>
      <c r="E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"/>
      <c r="V235" s="2"/>
      <c r="W235" s="2"/>
      <c r="X235" s="2"/>
      <c r="Y235" s="2"/>
      <c r="Z235" s="2"/>
      <c r="AA235" s="2"/>
      <c r="AB235" s="2"/>
      <c r="AC235" s="2"/>
    </row>
    <row r="236" spans="4:29" x14ac:dyDescent="0.2">
      <c r="D236" s="34"/>
      <c r="E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"/>
      <c r="V236" s="2"/>
      <c r="W236" s="2"/>
      <c r="X236" s="2"/>
      <c r="Y236" s="2"/>
      <c r="Z236" s="2"/>
      <c r="AA236" s="2"/>
      <c r="AB236" s="2"/>
      <c r="AC236" s="2"/>
    </row>
    <row r="237" spans="4:29" x14ac:dyDescent="0.2">
      <c r="D237" s="34"/>
      <c r="E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"/>
      <c r="V237" s="2"/>
      <c r="W237" s="2"/>
      <c r="X237" s="2"/>
      <c r="Y237" s="2"/>
      <c r="Z237" s="2"/>
      <c r="AA237" s="2"/>
      <c r="AB237" s="2"/>
      <c r="AC237" s="2"/>
    </row>
    <row r="238" spans="4:29" x14ac:dyDescent="0.2">
      <c r="D238" s="34"/>
      <c r="E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"/>
      <c r="V238" s="2"/>
      <c r="W238" s="2"/>
      <c r="X238" s="2"/>
      <c r="Y238" s="2"/>
      <c r="Z238" s="2"/>
      <c r="AA238" s="2"/>
      <c r="AB238" s="2"/>
      <c r="AC238" s="2"/>
    </row>
    <row r="239" spans="4:29" x14ac:dyDescent="0.2">
      <c r="D239" s="34"/>
      <c r="E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"/>
      <c r="V239" s="2"/>
      <c r="W239" s="2"/>
      <c r="X239" s="2"/>
      <c r="Y239" s="2"/>
      <c r="Z239" s="2"/>
      <c r="AA239" s="2"/>
      <c r="AB239" s="2"/>
      <c r="AC239" s="2"/>
    </row>
    <row r="240" spans="4:29" x14ac:dyDescent="0.2">
      <c r="D240" s="34"/>
      <c r="E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"/>
      <c r="V240" s="2"/>
      <c r="W240" s="2"/>
      <c r="X240" s="2"/>
      <c r="Y240" s="2"/>
      <c r="Z240" s="2"/>
      <c r="AA240" s="2"/>
      <c r="AB240" s="2"/>
      <c r="AC240" s="2"/>
    </row>
    <row r="241" spans="4:29" x14ac:dyDescent="0.2">
      <c r="D241" s="34"/>
      <c r="E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"/>
      <c r="V241" s="2"/>
      <c r="W241" s="2"/>
      <c r="X241" s="2"/>
      <c r="Y241" s="2"/>
      <c r="Z241" s="2"/>
      <c r="AA241" s="2"/>
      <c r="AB241" s="2"/>
      <c r="AC241" s="2"/>
    </row>
    <row r="242" spans="4:29" x14ac:dyDescent="0.2">
      <c r="D242" s="34"/>
      <c r="E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"/>
      <c r="V242" s="2"/>
      <c r="W242" s="2"/>
      <c r="X242" s="2"/>
      <c r="Y242" s="2"/>
      <c r="Z242" s="2"/>
      <c r="AA242" s="2"/>
      <c r="AB242" s="2"/>
      <c r="AC242" s="2"/>
    </row>
    <row r="243" spans="4:29" x14ac:dyDescent="0.2">
      <c r="D243" s="34"/>
      <c r="E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"/>
      <c r="V243" s="2"/>
      <c r="W243" s="2"/>
      <c r="X243" s="2"/>
      <c r="Y243" s="2"/>
      <c r="Z243" s="2"/>
      <c r="AA243" s="2"/>
      <c r="AB243" s="2"/>
      <c r="AC243" s="2"/>
    </row>
    <row r="244" spans="4:29" x14ac:dyDescent="0.2">
      <c r="D244" s="34"/>
      <c r="E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"/>
      <c r="V244" s="2"/>
      <c r="W244" s="2"/>
      <c r="X244" s="2"/>
      <c r="Y244" s="2"/>
      <c r="Z244" s="2"/>
      <c r="AA244" s="2"/>
      <c r="AB244" s="2"/>
      <c r="AC244" s="2"/>
    </row>
    <row r="245" spans="4:29" x14ac:dyDescent="0.2">
      <c r="D245" s="34"/>
      <c r="E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"/>
      <c r="V245" s="2"/>
      <c r="W245" s="2"/>
      <c r="X245" s="2"/>
      <c r="Y245" s="2"/>
      <c r="Z245" s="2"/>
      <c r="AA245" s="2"/>
      <c r="AB245" s="2"/>
      <c r="AC245" s="2"/>
    </row>
    <row r="246" spans="4:29" x14ac:dyDescent="0.2">
      <c r="D246" s="34"/>
      <c r="E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"/>
      <c r="V246" s="2"/>
      <c r="W246" s="2"/>
      <c r="X246" s="2"/>
      <c r="Y246" s="2"/>
      <c r="Z246" s="2"/>
      <c r="AA246" s="2"/>
      <c r="AB246" s="2"/>
      <c r="AC246" s="2"/>
    </row>
    <row r="247" spans="4:29" x14ac:dyDescent="0.2">
      <c r="D247" s="34"/>
      <c r="E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"/>
      <c r="V247" s="2"/>
      <c r="W247" s="2"/>
      <c r="X247" s="2"/>
      <c r="Y247" s="2"/>
      <c r="Z247" s="2"/>
      <c r="AA247" s="2"/>
      <c r="AB247" s="2"/>
      <c r="AC247" s="2"/>
    </row>
    <row r="248" spans="4:29" x14ac:dyDescent="0.2">
      <c r="D248" s="34"/>
      <c r="E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"/>
      <c r="V248" s="2"/>
      <c r="W248" s="2"/>
      <c r="X248" s="2"/>
      <c r="Y248" s="2"/>
      <c r="Z248" s="2"/>
      <c r="AA248" s="2"/>
      <c r="AB248" s="2"/>
      <c r="AC248" s="2"/>
    </row>
    <row r="249" spans="4:29" x14ac:dyDescent="0.2">
      <c r="D249" s="34"/>
      <c r="E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"/>
      <c r="V249" s="2"/>
      <c r="W249" s="2"/>
      <c r="X249" s="2"/>
      <c r="Y249" s="2"/>
      <c r="Z249" s="2"/>
      <c r="AA249" s="2"/>
      <c r="AB249" s="2"/>
      <c r="AC249" s="2"/>
    </row>
    <row r="250" spans="4:29" x14ac:dyDescent="0.2">
      <c r="D250" s="34"/>
      <c r="E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"/>
      <c r="V250" s="2"/>
      <c r="W250" s="2"/>
      <c r="X250" s="2"/>
      <c r="Y250" s="2"/>
      <c r="Z250" s="2"/>
      <c r="AA250" s="2"/>
      <c r="AB250" s="2"/>
      <c r="AC250" s="2"/>
    </row>
    <row r="251" spans="4:29" x14ac:dyDescent="0.2">
      <c r="D251" s="34"/>
      <c r="E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"/>
      <c r="V251" s="2"/>
      <c r="W251" s="2"/>
      <c r="X251" s="2"/>
      <c r="Y251" s="2"/>
      <c r="Z251" s="2"/>
      <c r="AA251" s="2"/>
      <c r="AB251" s="2"/>
      <c r="AC251" s="2"/>
    </row>
    <row r="252" spans="4:29" x14ac:dyDescent="0.2">
      <c r="D252" s="34"/>
      <c r="E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"/>
      <c r="V252" s="2"/>
      <c r="W252" s="2"/>
      <c r="X252" s="2"/>
      <c r="Y252" s="2"/>
      <c r="Z252" s="2"/>
      <c r="AA252" s="2"/>
      <c r="AB252" s="2"/>
      <c r="AC252" s="2"/>
    </row>
    <row r="253" spans="4:29" x14ac:dyDescent="0.2">
      <c r="D253" s="34"/>
      <c r="E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"/>
      <c r="V253" s="2"/>
      <c r="W253" s="2"/>
      <c r="X253" s="2"/>
      <c r="Y253" s="2"/>
      <c r="Z253" s="2"/>
      <c r="AA253" s="2"/>
      <c r="AB253" s="2"/>
      <c r="AC253" s="2"/>
    </row>
    <row r="254" spans="4:29" x14ac:dyDescent="0.2">
      <c r="D254" s="34"/>
      <c r="E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"/>
      <c r="V254" s="2"/>
      <c r="W254" s="2"/>
      <c r="X254" s="2"/>
      <c r="Y254" s="2"/>
      <c r="Z254" s="2"/>
      <c r="AA254" s="2"/>
      <c r="AB254" s="2"/>
      <c r="AC254" s="2"/>
    </row>
    <row r="255" spans="4:29" x14ac:dyDescent="0.2">
      <c r="D255" s="34"/>
      <c r="E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"/>
      <c r="V255" s="2"/>
      <c r="W255" s="2"/>
      <c r="X255" s="2"/>
      <c r="Y255" s="2"/>
      <c r="Z255" s="2"/>
      <c r="AA255" s="2"/>
      <c r="AB255" s="2"/>
      <c r="AC255" s="2"/>
    </row>
    <row r="256" spans="4:29" x14ac:dyDescent="0.2">
      <c r="D256" s="34"/>
      <c r="E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"/>
      <c r="V256" s="2"/>
      <c r="W256" s="2"/>
      <c r="X256" s="2"/>
      <c r="Y256" s="2"/>
      <c r="Z256" s="2"/>
      <c r="AA256" s="2"/>
      <c r="AB256" s="2"/>
      <c r="AC256" s="2"/>
    </row>
    <row r="257" spans="4:29" x14ac:dyDescent="0.2">
      <c r="D257" s="34"/>
      <c r="E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"/>
      <c r="V257" s="2"/>
      <c r="W257" s="2"/>
      <c r="X257" s="2"/>
      <c r="Y257" s="2"/>
      <c r="Z257" s="2"/>
      <c r="AA257" s="2"/>
      <c r="AB257" s="2"/>
      <c r="AC257" s="2"/>
    </row>
    <row r="258" spans="4:29" x14ac:dyDescent="0.2">
      <c r="D258" s="34"/>
      <c r="E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"/>
      <c r="V258" s="2"/>
      <c r="W258" s="2"/>
      <c r="X258" s="2"/>
      <c r="Y258" s="2"/>
      <c r="Z258" s="2"/>
      <c r="AA258" s="2"/>
      <c r="AB258" s="2"/>
      <c r="AC258" s="2"/>
    </row>
    <row r="259" spans="4:29" x14ac:dyDescent="0.2">
      <c r="D259" s="34"/>
      <c r="E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"/>
      <c r="V259" s="2"/>
      <c r="W259" s="2"/>
      <c r="X259" s="2"/>
      <c r="Y259" s="2"/>
      <c r="Z259" s="2"/>
      <c r="AA259" s="2"/>
      <c r="AB259" s="2"/>
      <c r="AC259" s="2"/>
    </row>
    <row r="260" spans="4:29" x14ac:dyDescent="0.2">
      <c r="D260" s="34"/>
      <c r="E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"/>
      <c r="V260" s="2"/>
      <c r="W260" s="2"/>
      <c r="X260" s="2"/>
      <c r="Y260" s="2"/>
      <c r="Z260" s="2"/>
      <c r="AA260" s="2"/>
      <c r="AB260" s="2"/>
      <c r="AC260" s="2"/>
    </row>
    <row r="261" spans="4:29" x14ac:dyDescent="0.2">
      <c r="D261" s="34"/>
      <c r="E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"/>
      <c r="V261" s="2"/>
      <c r="W261" s="2"/>
      <c r="X261" s="2"/>
      <c r="Y261" s="2"/>
      <c r="Z261" s="2"/>
      <c r="AA261" s="2"/>
      <c r="AB261" s="2"/>
      <c r="AC261" s="2"/>
    </row>
    <row r="262" spans="4:29" x14ac:dyDescent="0.2">
      <c r="D262" s="34"/>
      <c r="E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"/>
      <c r="V262" s="2"/>
      <c r="W262" s="2"/>
      <c r="X262" s="2"/>
      <c r="Y262" s="2"/>
      <c r="Z262" s="2"/>
      <c r="AA262" s="2"/>
      <c r="AB262" s="2"/>
      <c r="AC262" s="2"/>
    </row>
    <row r="263" spans="4:29" x14ac:dyDescent="0.2">
      <c r="D263" s="34"/>
      <c r="E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"/>
      <c r="V263" s="2"/>
      <c r="W263" s="2"/>
      <c r="X263" s="2"/>
      <c r="Y263" s="2"/>
      <c r="Z263" s="2"/>
      <c r="AA263" s="2"/>
      <c r="AB263" s="2"/>
      <c r="AC263" s="2"/>
    </row>
    <row r="264" spans="4:29" x14ac:dyDescent="0.2">
      <c r="D264" s="34"/>
      <c r="E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"/>
      <c r="V264" s="2"/>
      <c r="W264" s="2"/>
      <c r="X264" s="2"/>
      <c r="Y264" s="2"/>
      <c r="Z264" s="2"/>
      <c r="AA264" s="2"/>
      <c r="AB264" s="2"/>
      <c r="AC264" s="2"/>
    </row>
    <row r="265" spans="4:29" x14ac:dyDescent="0.2">
      <c r="D265" s="34"/>
      <c r="E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"/>
      <c r="V265" s="2"/>
      <c r="W265" s="2"/>
      <c r="X265" s="2"/>
      <c r="Y265" s="2"/>
      <c r="Z265" s="2"/>
      <c r="AA265" s="2"/>
      <c r="AB265" s="2"/>
      <c r="AC265" s="2"/>
    </row>
    <row r="266" spans="4:29" x14ac:dyDescent="0.2">
      <c r="D266" s="34"/>
      <c r="E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"/>
      <c r="V266" s="2"/>
      <c r="W266" s="2"/>
      <c r="X266" s="2"/>
      <c r="Y266" s="2"/>
      <c r="Z266" s="2"/>
      <c r="AA266" s="2"/>
      <c r="AB266" s="2"/>
      <c r="AC266" s="2"/>
    </row>
    <row r="267" spans="4:29" x14ac:dyDescent="0.2">
      <c r="D267" s="34"/>
      <c r="E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"/>
      <c r="V267" s="2"/>
      <c r="W267" s="2"/>
      <c r="X267" s="2"/>
      <c r="Y267" s="2"/>
      <c r="Z267" s="2"/>
      <c r="AA267" s="2"/>
      <c r="AB267" s="2"/>
      <c r="AC267" s="2"/>
    </row>
    <row r="268" spans="4:29" x14ac:dyDescent="0.2">
      <c r="D268" s="34"/>
      <c r="E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"/>
      <c r="V268" s="2"/>
      <c r="W268" s="2"/>
      <c r="X268" s="2"/>
      <c r="Y268" s="2"/>
      <c r="Z268" s="2"/>
      <c r="AA268" s="2"/>
      <c r="AB268" s="2"/>
      <c r="AC268" s="2"/>
    </row>
    <row r="269" spans="4:29" x14ac:dyDescent="0.2">
      <c r="D269" s="34"/>
      <c r="E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"/>
      <c r="V269" s="2"/>
      <c r="W269" s="2"/>
      <c r="X269" s="2"/>
      <c r="Y269" s="2"/>
      <c r="Z269" s="2"/>
      <c r="AA269" s="2"/>
      <c r="AB269" s="2"/>
      <c r="AC269" s="2"/>
    </row>
    <row r="270" spans="4:29" x14ac:dyDescent="0.2">
      <c r="D270" s="34"/>
      <c r="E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"/>
      <c r="V270" s="2"/>
      <c r="W270" s="2"/>
      <c r="X270" s="2"/>
      <c r="Y270" s="2"/>
      <c r="Z270" s="2"/>
      <c r="AA270" s="2"/>
      <c r="AB270" s="2"/>
      <c r="AC270" s="2"/>
    </row>
    <row r="271" spans="4:29" x14ac:dyDescent="0.2">
      <c r="D271" s="34"/>
      <c r="E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"/>
      <c r="V271" s="2"/>
      <c r="W271" s="2"/>
      <c r="X271" s="2"/>
      <c r="Y271" s="2"/>
      <c r="Z271" s="2"/>
      <c r="AA271" s="2"/>
      <c r="AB271" s="2"/>
      <c r="AC271" s="2"/>
    </row>
    <row r="272" spans="4:29" x14ac:dyDescent="0.2">
      <c r="D272" s="34"/>
      <c r="E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"/>
      <c r="V272" s="2"/>
      <c r="W272" s="2"/>
      <c r="X272" s="2"/>
      <c r="Y272" s="2"/>
      <c r="Z272" s="2"/>
      <c r="AA272" s="2"/>
      <c r="AB272" s="2"/>
      <c r="AC272" s="2"/>
    </row>
    <row r="273" spans="4:29" x14ac:dyDescent="0.2">
      <c r="D273" s="34"/>
      <c r="E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"/>
      <c r="V273" s="2"/>
      <c r="W273" s="2"/>
      <c r="X273" s="2"/>
      <c r="Y273" s="2"/>
      <c r="Z273" s="2"/>
      <c r="AA273" s="2"/>
      <c r="AB273" s="2"/>
      <c r="AC273" s="2"/>
    </row>
    <row r="274" spans="4:29" x14ac:dyDescent="0.2">
      <c r="D274" s="34"/>
      <c r="E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"/>
      <c r="V274" s="2"/>
      <c r="W274" s="2"/>
      <c r="X274" s="2"/>
      <c r="Y274" s="2"/>
      <c r="Z274" s="2"/>
      <c r="AA274" s="2"/>
      <c r="AB274" s="2"/>
      <c r="AC274" s="2"/>
    </row>
    <row r="275" spans="4:29" x14ac:dyDescent="0.2">
      <c r="D275" s="34"/>
      <c r="E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"/>
      <c r="V275" s="2"/>
      <c r="W275" s="2"/>
      <c r="X275" s="2"/>
      <c r="Y275" s="2"/>
      <c r="Z275" s="2"/>
      <c r="AA275" s="2"/>
      <c r="AB275" s="2"/>
      <c r="AC275" s="2"/>
    </row>
    <row r="276" spans="4:29" x14ac:dyDescent="0.2">
      <c r="D276" s="34"/>
      <c r="E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"/>
      <c r="V276" s="2"/>
      <c r="W276" s="2"/>
      <c r="X276" s="2"/>
      <c r="Y276" s="2"/>
      <c r="Z276" s="2"/>
      <c r="AA276" s="2"/>
      <c r="AB276" s="2"/>
      <c r="AC276" s="2"/>
    </row>
    <row r="277" spans="4:29" x14ac:dyDescent="0.2">
      <c r="D277" s="34"/>
      <c r="E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"/>
      <c r="V277" s="2"/>
      <c r="W277" s="2"/>
      <c r="X277" s="2"/>
      <c r="Y277" s="2"/>
      <c r="Z277" s="2"/>
      <c r="AA277" s="2"/>
      <c r="AB277" s="2"/>
      <c r="AC277" s="2"/>
    </row>
    <row r="278" spans="4:29" x14ac:dyDescent="0.2">
      <c r="D278" s="34"/>
      <c r="E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"/>
      <c r="V278" s="2"/>
      <c r="W278" s="2"/>
      <c r="X278" s="2"/>
      <c r="Y278" s="2"/>
      <c r="Z278" s="2"/>
      <c r="AA278" s="2"/>
      <c r="AB278" s="2"/>
      <c r="AC278" s="2"/>
    </row>
    <row r="279" spans="4:29" x14ac:dyDescent="0.2">
      <c r="D279" s="34"/>
      <c r="E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"/>
      <c r="V279" s="2"/>
      <c r="W279" s="2"/>
      <c r="X279" s="2"/>
      <c r="Y279" s="2"/>
      <c r="Z279" s="2"/>
      <c r="AA279" s="2"/>
      <c r="AB279" s="2"/>
      <c r="AC279" s="2"/>
    </row>
    <row r="280" spans="4:29" x14ac:dyDescent="0.2">
      <c r="D280" s="34"/>
      <c r="E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"/>
      <c r="V280" s="2"/>
      <c r="W280" s="2"/>
      <c r="X280" s="2"/>
      <c r="Y280" s="2"/>
      <c r="Z280" s="2"/>
      <c r="AA280" s="2"/>
      <c r="AB280" s="2"/>
      <c r="AC280" s="2"/>
    </row>
    <row r="281" spans="4:29" x14ac:dyDescent="0.2">
      <c r="D281" s="34"/>
      <c r="E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"/>
      <c r="V281" s="2"/>
      <c r="W281" s="2"/>
      <c r="X281" s="2"/>
      <c r="Y281" s="2"/>
      <c r="Z281" s="2"/>
      <c r="AA281" s="2"/>
      <c r="AB281" s="2"/>
      <c r="AC281" s="2"/>
    </row>
    <row r="282" spans="4:29" x14ac:dyDescent="0.2">
      <c r="D282" s="34"/>
      <c r="E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"/>
      <c r="V282" s="2"/>
      <c r="W282" s="2"/>
      <c r="X282" s="2"/>
      <c r="Y282" s="2"/>
      <c r="Z282" s="2"/>
      <c r="AA282" s="2"/>
      <c r="AB282" s="2"/>
      <c r="AC282" s="2"/>
    </row>
    <row r="283" spans="4:29" x14ac:dyDescent="0.2">
      <c r="D283" s="34"/>
      <c r="E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"/>
      <c r="V283" s="2"/>
      <c r="W283" s="2"/>
      <c r="X283" s="2"/>
      <c r="Y283" s="2"/>
      <c r="Z283" s="2"/>
      <c r="AA283" s="2"/>
      <c r="AB283" s="2"/>
      <c r="AC283" s="2"/>
    </row>
    <row r="284" spans="4:29" x14ac:dyDescent="0.2">
      <c r="D284" s="34"/>
      <c r="E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"/>
      <c r="V284" s="2"/>
      <c r="W284" s="2"/>
      <c r="X284" s="2"/>
      <c r="Y284" s="2"/>
      <c r="Z284" s="2"/>
      <c r="AA284" s="2"/>
      <c r="AB284" s="2"/>
      <c r="AC284" s="2"/>
    </row>
    <row r="285" spans="4:29" x14ac:dyDescent="0.2">
      <c r="D285" s="34"/>
      <c r="E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"/>
      <c r="V285" s="2"/>
      <c r="W285" s="2"/>
      <c r="X285" s="2"/>
      <c r="Y285" s="2"/>
      <c r="Z285" s="2"/>
      <c r="AA285" s="2"/>
      <c r="AB285" s="2"/>
      <c r="AC285" s="2"/>
    </row>
    <row r="286" spans="4:29" x14ac:dyDescent="0.2">
      <c r="D286" s="34"/>
      <c r="E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"/>
      <c r="V286" s="2"/>
      <c r="W286" s="2"/>
      <c r="X286" s="2"/>
      <c r="Y286" s="2"/>
      <c r="Z286" s="2"/>
      <c r="AA286" s="2"/>
      <c r="AB286" s="2"/>
      <c r="AC286" s="2"/>
    </row>
    <row r="287" spans="4:29" x14ac:dyDescent="0.2">
      <c r="D287" s="34"/>
      <c r="E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"/>
      <c r="V287" s="2"/>
      <c r="W287" s="2"/>
      <c r="X287" s="2"/>
      <c r="Y287" s="2"/>
      <c r="Z287" s="2"/>
      <c r="AA287" s="2"/>
      <c r="AB287" s="2"/>
      <c r="AC287" s="2"/>
    </row>
    <row r="288" spans="4:29" x14ac:dyDescent="0.2">
      <c r="D288" s="34"/>
      <c r="E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"/>
      <c r="V288" s="2"/>
      <c r="W288" s="2"/>
      <c r="X288" s="2"/>
      <c r="Y288" s="2"/>
      <c r="Z288" s="2"/>
      <c r="AA288" s="2"/>
      <c r="AB288" s="2"/>
      <c r="AC288" s="2"/>
    </row>
    <row r="289" spans="4:29" x14ac:dyDescent="0.2">
      <c r="D289" s="34"/>
      <c r="E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"/>
      <c r="V289" s="2"/>
      <c r="W289" s="2"/>
      <c r="X289" s="2"/>
      <c r="Y289" s="2"/>
      <c r="Z289" s="2"/>
      <c r="AA289" s="2"/>
      <c r="AB289" s="2"/>
      <c r="AC289" s="2"/>
    </row>
    <row r="290" spans="4:29" x14ac:dyDescent="0.2">
      <c r="D290" s="34"/>
      <c r="E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"/>
      <c r="V290" s="2"/>
      <c r="W290" s="2"/>
      <c r="X290" s="2"/>
      <c r="Y290" s="2"/>
      <c r="Z290" s="2"/>
      <c r="AA290" s="2"/>
      <c r="AB290" s="2"/>
      <c r="AC290" s="2"/>
    </row>
    <row r="291" spans="4:29" x14ac:dyDescent="0.2">
      <c r="D291" s="34"/>
      <c r="E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"/>
      <c r="V291" s="2"/>
      <c r="W291" s="2"/>
      <c r="X291" s="2"/>
      <c r="Y291" s="2"/>
      <c r="Z291" s="2"/>
      <c r="AA291" s="2"/>
      <c r="AB291" s="2"/>
      <c r="AC291" s="2"/>
    </row>
    <row r="292" spans="4:29" x14ac:dyDescent="0.2">
      <c r="D292" s="34"/>
      <c r="E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"/>
      <c r="V292" s="2"/>
      <c r="W292" s="2"/>
      <c r="X292" s="2"/>
      <c r="Y292" s="2"/>
      <c r="Z292" s="2"/>
      <c r="AA292" s="2"/>
      <c r="AB292" s="2"/>
      <c r="AC292" s="2"/>
    </row>
    <row r="293" spans="4:29" x14ac:dyDescent="0.2">
      <c r="D293" s="34"/>
      <c r="E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"/>
      <c r="V293" s="2"/>
      <c r="W293" s="2"/>
      <c r="X293" s="2"/>
      <c r="Y293" s="2"/>
      <c r="Z293" s="2"/>
      <c r="AA293" s="2"/>
      <c r="AB293" s="2"/>
      <c r="AC293" s="2"/>
    </row>
    <row r="294" spans="4:29" x14ac:dyDescent="0.2">
      <c r="D294" s="34"/>
      <c r="E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"/>
      <c r="V294" s="2"/>
      <c r="W294" s="2"/>
      <c r="X294" s="2"/>
      <c r="Y294" s="2"/>
      <c r="Z294" s="2"/>
      <c r="AA294" s="2"/>
      <c r="AB294" s="2"/>
      <c r="AC294" s="2"/>
    </row>
    <row r="295" spans="4:29" x14ac:dyDescent="0.2">
      <c r="D295" s="34"/>
      <c r="E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"/>
      <c r="V295" s="2"/>
      <c r="W295" s="2"/>
      <c r="X295" s="2"/>
      <c r="Y295" s="2"/>
      <c r="Z295" s="2"/>
      <c r="AA295" s="2"/>
      <c r="AB295" s="2"/>
      <c r="AC295" s="2"/>
    </row>
    <row r="296" spans="4:29" x14ac:dyDescent="0.2">
      <c r="D296" s="34"/>
      <c r="E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"/>
      <c r="V296" s="2"/>
      <c r="W296" s="2"/>
      <c r="X296" s="2"/>
      <c r="Y296" s="2"/>
      <c r="Z296" s="2"/>
      <c r="AA296" s="2"/>
      <c r="AB296" s="2"/>
      <c r="AC296" s="2"/>
    </row>
    <row r="297" spans="4:29" x14ac:dyDescent="0.2">
      <c r="D297" s="34"/>
      <c r="E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"/>
      <c r="V297" s="2"/>
      <c r="W297" s="2"/>
      <c r="X297" s="2"/>
      <c r="Y297" s="2"/>
      <c r="Z297" s="2"/>
      <c r="AA297" s="2"/>
      <c r="AB297" s="2"/>
      <c r="AC297" s="2"/>
    </row>
    <row r="298" spans="4:29" x14ac:dyDescent="0.2">
      <c r="D298" s="34"/>
      <c r="E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"/>
      <c r="V298" s="2"/>
      <c r="W298" s="2"/>
      <c r="X298" s="2"/>
      <c r="Y298" s="2"/>
      <c r="Z298" s="2"/>
      <c r="AA298" s="2"/>
      <c r="AB298" s="2"/>
      <c r="AC298" s="2"/>
    </row>
    <row r="299" spans="4:29" x14ac:dyDescent="0.2">
      <c r="D299" s="34"/>
      <c r="E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"/>
      <c r="V299" s="2"/>
      <c r="W299" s="2"/>
      <c r="X299" s="2"/>
      <c r="Y299" s="2"/>
      <c r="Z299" s="2"/>
      <c r="AA299" s="2"/>
      <c r="AB299" s="2"/>
      <c r="AC299" s="2"/>
    </row>
    <row r="300" spans="4:29" x14ac:dyDescent="0.2">
      <c r="D300" s="34"/>
      <c r="E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"/>
      <c r="V300" s="2"/>
      <c r="W300" s="2"/>
      <c r="X300" s="2"/>
      <c r="Y300" s="2"/>
      <c r="Z300" s="2"/>
      <c r="AA300" s="2"/>
      <c r="AB300" s="2"/>
      <c r="AC300" s="2"/>
    </row>
    <row r="301" spans="4:29" x14ac:dyDescent="0.2">
      <c r="D301" s="34"/>
      <c r="E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"/>
      <c r="V301" s="2"/>
      <c r="W301" s="2"/>
      <c r="X301" s="2"/>
      <c r="Y301" s="2"/>
      <c r="Z301" s="2"/>
      <c r="AA301" s="2"/>
      <c r="AB301" s="2"/>
      <c r="AC301" s="2"/>
    </row>
    <row r="302" spans="4:29" x14ac:dyDescent="0.2">
      <c r="D302" s="34"/>
      <c r="E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"/>
      <c r="V302" s="2"/>
      <c r="W302" s="2"/>
      <c r="X302" s="2"/>
      <c r="Y302" s="2"/>
      <c r="Z302" s="2"/>
      <c r="AA302" s="2"/>
      <c r="AB302" s="2"/>
      <c r="AC302" s="2"/>
    </row>
    <row r="303" spans="4:29" x14ac:dyDescent="0.2">
      <c r="D303" s="34"/>
      <c r="E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"/>
      <c r="V303" s="2"/>
      <c r="W303" s="2"/>
      <c r="X303" s="2"/>
      <c r="Y303" s="2"/>
      <c r="Z303" s="2"/>
      <c r="AA303" s="2"/>
      <c r="AB303" s="2"/>
      <c r="AC303" s="2"/>
    </row>
    <row r="304" spans="4:29" x14ac:dyDescent="0.2">
      <c r="D304" s="34"/>
      <c r="E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"/>
      <c r="V304" s="2"/>
      <c r="W304" s="2"/>
      <c r="X304" s="2"/>
      <c r="Y304" s="2"/>
      <c r="Z304" s="2"/>
      <c r="AA304" s="2"/>
      <c r="AB304" s="2"/>
      <c r="AC304" s="2"/>
    </row>
    <row r="305" spans="4:29" x14ac:dyDescent="0.2">
      <c r="D305" s="34"/>
      <c r="E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"/>
      <c r="V305" s="2"/>
      <c r="W305" s="2"/>
      <c r="X305" s="2"/>
      <c r="Y305" s="2"/>
      <c r="Z305" s="2"/>
      <c r="AA305" s="2"/>
      <c r="AB305" s="2"/>
      <c r="AC305" s="2"/>
    </row>
    <row r="306" spans="4:29" x14ac:dyDescent="0.2">
      <c r="D306" s="34"/>
      <c r="E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"/>
      <c r="V306" s="2"/>
      <c r="W306" s="2"/>
      <c r="X306" s="2"/>
      <c r="Y306" s="2"/>
      <c r="Z306" s="2"/>
      <c r="AA306" s="2"/>
      <c r="AB306" s="2"/>
      <c r="AC306" s="2"/>
    </row>
    <row r="307" spans="4:29" x14ac:dyDescent="0.2">
      <c r="D307" s="34"/>
      <c r="E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"/>
      <c r="V307" s="2"/>
      <c r="W307" s="2"/>
      <c r="X307" s="2"/>
      <c r="Y307" s="2"/>
      <c r="Z307" s="2"/>
      <c r="AA307" s="2"/>
      <c r="AB307" s="2"/>
      <c r="AC307" s="2"/>
    </row>
    <row r="308" spans="4:29" x14ac:dyDescent="0.2">
      <c r="D308" s="34"/>
      <c r="E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"/>
      <c r="V308" s="2"/>
      <c r="W308" s="2"/>
      <c r="X308" s="2"/>
      <c r="Y308" s="2"/>
      <c r="Z308" s="2"/>
      <c r="AA308" s="2"/>
      <c r="AB308" s="2"/>
      <c r="AC308" s="2"/>
    </row>
    <row r="309" spans="4:29" x14ac:dyDescent="0.2">
      <c r="D309" s="34"/>
      <c r="E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"/>
      <c r="V309" s="2"/>
      <c r="W309" s="2"/>
      <c r="X309" s="2"/>
      <c r="Y309" s="2"/>
      <c r="Z309" s="2"/>
      <c r="AA309" s="2"/>
      <c r="AB309" s="2"/>
      <c r="AC309" s="2"/>
    </row>
    <row r="310" spans="4:29" x14ac:dyDescent="0.2">
      <c r="D310" s="34"/>
      <c r="E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"/>
      <c r="V310" s="2"/>
      <c r="W310" s="2"/>
      <c r="X310" s="2"/>
      <c r="Y310" s="2"/>
      <c r="Z310" s="2"/>
      <c r="AA310" s="2"/>
      <c r="AB310" s="2"/>
      <c r="AC310" s="2"/>
    </row>
    <row r="311" spans="4:29" x14ac:dyDescent="0.2">
      <c r="D311" s="34"/>
      <c r="E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"/>
      <c r="V311" s="2"/>
      <c r="W311" s="2"/>
      <c r="X311" s="2"/>
      <c r="Y311" s="2"/>
      <c r="Z311" s="2"/>
      <c r="AA311" s="2"/>
      <c r="AB311" s="2"/>
      <c r="AC311" s="2"/>
    </row>
    <row r="312" spans="4:29" x14ac:dyDescent="0.2">
      <c r="D312" s="34"/>
      <c r="E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"/>
      <c r="V312" s="2"/>
      <c r="W312" s="2"/>
      <c r="X312" s="2"/>
      <c r="Y312" s="2"/>
      <c r="Z312" s="2"/>
      <c r="AA312" s="2"/>
      <c r="AB312" s="2"/>
      <c r="AC312" s="2"/>
    </row>
    <row r="313" spans="4:29" x14ac:dyDescent="0.2">
      <c r="D313" s="34"/>
      <c r="E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"/>
      <c r="V313" s="2"/>
      <c r="W313" s="2"/>
      <c r="X313" s="2"/>
      <c r="Y313" s="2"/>
      <c r="Z313" s="2"/>
      <c r="AA313" s="2"/>
      <c r="AB313" s="2"/>
      <c r="AC313" s="2"/>
    </row>
    <row r="314" spans="4:29" x14ac:dyDescent="0.2">
      <c r="D314" s="34"/>
      <c r="E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"/>
      <c r="V314" s="2"/>
      <c r="W314" s="2"/>
      <c r="X314" s="2"/>
      <c r="Y314" s="2"/>
      <c r="Z314" s="2"/>
      <c r="AA314" s="2"/>
      <c r="AB314" s="2"/>
      <c r="AC314" s="2"/>
    </row>
    <row r="315" spans="4:29" x14ac:dyDescent="0.2">
      <c r="D315" s="34"/>
      <c r="E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"/>
      <c r="V315" s="2"/>
      <c r="W315" s="2"/>
      <c r="X315" s="2"/>
      <c r="Y315" s="2"/>
      <c r="Z315" s="2"/>
      <c r="AA315" s="2"/>
      <c r="AB315" s="2"/>
      <c r="AC315" s="2"/>
    </row>
    <row r="316" spans="4:29" x14ac:dyDescent="0.2">
      <c r="D316" s="34"/>
      <c r="E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"/>
      <c r="V316" s="2"/>
      <c r="W316" s="2"/>
      <c r="X316" s="2"/>
      <c r="Y316" s="2"/>
      <c r="Z316" s="2"/>
      <c r="AA316" s="2"/>
      <c r="AB316" s="2"/>
      <c r="AC316" s="2"/>
    </row>
    <row r="317" spans="4:29" x14ac:dyDescent="0.2">
      <c r="D317" s="34"/>
      <c r="E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"/>
      <c r="V317" s="2"/>
      <c r="W317" s="2"/>
      <c r="X317" s="2"/>
      <c r="Y317" s="2"/>
      <c r="Z317" s="2"/>
      <c r="AA317" s="2"/>
      <c r="AB317" s="2"/>
      <c r="AC317" s="2"/>
    </row>
    <row r="318" spans="4:29" x14ac:dyDescent="0.2">
      <c r="D318" s="34"/>
      <c r="E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"/>
      <c r="V318" s="2"/>
      <c r="W318" s="2"/>
      <c r="X318" s="2"/>
      <c r="Y318" s="2"/>
      <c r="Z318" s="2"/>
      <c r="AA318" s="2"/>
      <c r="AB318" s="2"/>
      <c r="AC318" s="2"/>
    </row>
    <row r="319" spans="4:29" x14ac:dyDescent="0.2">
      <c r="D319" s="34"/>
      <c r="E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"/>
      <c r="V319" s="2"/>
      <c r="W319" s="2"/>
      <c r="X319" s="2"/>
      <c r="Y319" s="2"/>
      <c r="Z319" s="2"/>
      <c r="AA319" s="2"/>
      <c r="AB319" s="2"/>
      <c r="AC319" s="2"/>
    </row>
    <row r="320" spans="4:29" x14ac:dyDescent="0.2">
      <c r="D320" s="34"/>
      <c r="E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"/>
      <c r="V320" s="2"/>
      <c r="W320" s="2"/>
      <c r="X320" s="2"/>
      <c r="Y320" s="2"/>
      <c r="Z320" s="2"/>
      <c r="AA320" s="2"/>
      <c r="AB320" s="2"/>
      <c r="AC320" s="2"/>
    </row>
    <row r="321" spans="4:29" x14ac:dyDescent="0.2">
      <c r="D321" s="34"/>
      <c r="E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"/>
      <c r="V321" s="2"/>
      <c r="W321" s="2"/>
      <c r="X321" s="2"/>
      <c r="Y321" s="2"/>
      <c r="Z321" s="2"/>
      <c r="AA321" s="2"/>
      <c r="AB321" s="2"/>
      <c r="AC321" s="2"/>
    </row>
    <row r="322" spans="4:29" x14ac:dyDescent="0.2">
      <c r="D322" s="34"/>
      <c r="E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"/>
      <c r="V322" s="2"/>
      <c r="W322" s="2"/>
      <c r="X322" s="2"/>
      <c r="Y322" s="2"/>
      <c r="Z322" s="2"/>
      <c r="AA322" s="2"/>
      <c r="AB322" s="2"/>
      <c r="AC322" s="2"/>
    </row>
    <row r="323" spans="4:29" x14ac:dyDescent="0.2">
      <c r="D323" s="34"/>
      <c r="E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"/>
      <c r="V323" s="2"/>
      <c r="W323" s="2"/>
      <c r="X323" s="2"/>
      <c r="Y323" s="2"/>
      <c r="Z323" s="2"/>
      <c r="AA323" s="2"/>
      <c r="AB323" s="2"/>
      <c r="AC323" s="2"/>
    </row>
    <row r="324" spans="4:29" x14ac:dyDescent="0.2">
      <c r="D324" s="34"/>
      <c r="E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"/>
      <c r="V324" s="2"/>
      <c r="W324" s="2"/>
      <c r="X324" s="2"/>
      <c r="Y324" s="2"/>
      <c r="Z324" s="2"/>
      <c r="AA324" s="2"/>
      <c r="AB324" s="2"/>
      <c r="AC324" s="2"/>
    </row>
    <row r="325" spans="4:29" x14ac:dyDescent="0.2">
      <c r="D325" s="34"/>
      <c r="E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"/>
      <c r="V325" s="2"/>
      <c r="W325" s="2"/>
      <c r="X325" s="2"/>
      <c r="Y325" s="2"/>
      <c r="Z325" s="2"/>
      <c r="AA325" s="2"/>
      <c r="AB325" s="2"/>
      <c r="AC325" s="2"/>
    </row>
    <row r="326" spans="4:29" x14ac:dyDescent="0.2">
      <c r="D326" s="34"/>
      <c r="E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"/>
      <c r="V326" s="2"/>
      <c r="W326" s="2"/>
      <c r="X326" s="2"/>
      <c r="Y326" s="2"/>
      <c r="Z326" s="2"/>
      <c r="AA326" s="2"/>
      <c r="AB326" s="2"/>
      <c r="AC326" s="2"/>
    </row>
    <row r="327" spans="4:29" x14ac:dyDescent="0.2">
      <c r="D327" s="34"/>
      <c r="E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"/>
      <c r="V327" s="2"/>
      <c r="W327" s="2"/>
      <c r="X327" s="2"/>
      <c r="Y327" s="2"/>
      <c r="Z327" s="2"/>
      <c r="AA327" s="2"/>
      <c r="AB327" s="2"/>
      <c r="AC327" s="2"/>
    </row>
    <row r="328" spans="4:29" x14ac:dyDescent="0.2">
      <c r="D328" s="34"/>
      <c r="E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"/>
      <c r="V328" s="2"/>
      <c r="W328" s="2"/>
      <c r="X328" s="2"/>
      <c r="Y328" s="2"/>
      <c r="Z328" s="2"/>
      <c r="AA328" s="2"/>
      <c r="AB328" s="2"/>
      <c r="AC328" s="2"/>
    </row>
    <row r="329" spans="4:29" x14ac:dyDescent="0.2">
      <c r="D329" s="34"/>
      <c r="E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"/>
      <c r="V329" s="2"/>
      <c r="W329" s="2"/>
      <c r="X329" s="2"/>
      <c r="Y329" s="2"/>
      <c r="Z329" s="2"/>
      <c r="AA329" s="2"/>
      <c r="AB329" s="2"/>
      <c r="AC329" s="2"/>
    </row>
    <row r="330" spans="4:29" x14ac:dyDescent="0.2">
      <c r="D330" s="34"/>
      <c r="E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"/>
      <c r="V330" s="2"/>
      <c r="W330" s="2"/>
      <c r="X330" s="2"/>
      <c r="Y330" s="2"/>
      <c r="Z330" s="2"/>
      <c r="AA330" s="2"/>
      <c r="AB330" s="2"/>
      <c r="AC330" s="2"/>
    </row>
    <row r="331" spans="4:29" x14ac:dyDescent="0.2">
      <c r="D331" s="34"/>
      <c r="E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"/>
      <c r="V331" s="2"/>
      <c r="W331" s="2"/>
      <c r="X331" s="2"/>
      <c r="Y331" s="2"/>
      <c r="Z331" s="2"/>
      <c r="AA331" s="2"/>
      <c r="AB331" s="2"/>
      <c r="AC331" s="2"/>
    </row>
    <row r="332" spans="4:29" x14ac:dyDescent="0.2">
      <c r="D332" s="34"/>
      <c r="E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"/>
      <c r="V332" s="2"/>
      <c r="W332" s="2"/>
      <c r="X332" s="2"/>
      <c r="Y332" s="2"/>
      <c r="Z332" s="2"/>
      <c r="AA332" s="2"/>
      <c r="AB332" s="2"/>
      <c r="AC332" s="2"/>
    </row>
    <row r="333" spans="4:29" x14ac:dyDescent="0.2">
      <c r="D333" s="34"/>
      <c r="E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"/>
      <c r="V333" s="2"/>
      <c r="W333" s="2"/>
      <c r="X333" s="2"/>
      <c r="Y333" s="2"/>
      <c r="Z333" s="2"/>
      <c r="AA333" s="2"/>
      <c r="AB333" s="2"/>
      <c r="AC333" s="2"/>
    </row>
    <row r="334" spans="4:29" x14ac:dyDescent="0.2">
      <c r="D334" s="34"/>
      <c r="E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"/>
      <c r="V334" s="2"/>
      <c r="W334" s="2"/>
      <c r="X334" s="2"/>
      <c r="Y334" s="2"/>
      <c r="Z334" s="2"/>
      <c r="AA334" s="2"/>
      <c r="AB334" s="2"/>
      <c r="AC334" s="2"/>
    </row>
    <row r="335" spans="4:29" x14ac:dyDescent="0.2">
      <c r="D335" s="34"/>
      <c r="E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"/>
      <c r="V335" s="2"/>
      <c r="W335" s="2"/>
      <c r="X335" s="2"/>
      <c r="Y335" s="2"/>
      <c r="Z335" s="2"/>
      <c r="AA335" s="2"/>
      <c r="AB335" s="2"/>
      <c r="AC335" s="2"/>
    </row>
    <row r="336" spans="4:29" x14ac:dyDescent="0.2">
      <c r="D336" s="34"/>
      <c r="E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"/>
      <c r="V336" s="2"/>
      <c r="W336" s="2"/>
      <c r="X336" s="2"/>
      <c r="Y336" s="2"/>
      <c r="Z336" s="2"/>
      <c r="AA336" s="2"/>
      <c r="AB336" s="2"/>
      <c r="AC336" s="2"/>
    </row>
    <row r="337" spans="4:29" x14ac:dyDescent="0.2">
      <c r="D337" s="34"/>
      <c r="E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"/>
      <c r="V337" s="2"/>
      <c r="W337" s="2"/>
      <c r="X337" s="2"/>
      <c r="Y337" s="2"/>
      <c r="Z337" s="2"/>
      <c r="AA337" s="2"/>
      <c r="AB337" s="2"/>
      <c r="AC337" s="2"/>
    </row>
    <row r="338" spans="4:29" x14ac:dyDescent="0.2">
      <c r="D338" s="34"/>
      <c r="E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"/>
      <c r="V338" s="2"/>
      <c r="W338" s="2"/>
      <c r="X338" s="2"/>
      <c r="Y338" s="2"/>
      <c r="Z338" s="2"/>
      <c r="AA338" s="2"/>
      <c r="AB338" s="2"/>
      <c r="AC338" s="2"/>
    </row>
    <row r="339" spans="4:29" x14ac:dyDescent="0.2">
      <c r="D339" s="34"/>
      <c r="E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"/>
      <c r="V339" s="2"/>
      <c r="W339" s="2"/>
      <c r="X339" s="2"/>
      <c r="Y339" s="2"/>
      <c r="Z339" s="2"/>
      <c r="AA339" s="2"/>
      <c r="AB339" s="2"/>
      <c r="AC339" s="2"/>
    </row>
    <row r="340" spans="4:29" x14ac:dyDescent="0.2">
      <c r="D340" s="34"/>
      <c r="E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"/>
      <c r="V340" s="2"/>
      <c r="W340" s="2"/>
      <c r="X340" s="2"/>
      <c r="Y340" s="2"/>
      <c r="Z340" s="2"/>
      <c r="AA340" s="2"/>
      <c r="AB340" s="2"/>
      <c r="AC340" s="2"/>
    </row>
    <row r="341" spans="4:29" x14ac:dyDescent="0.2">
      <c r="D341" s="34"/>
      <c r="E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"/>
      <c r="V341" s="2"/>
      <c r="W341" s="2"/>
      <c r="X341" s="2"/>
      <c r="Y341" s="2"/>
      <c r="Z341" s="2"/>
      <c r="AA341" s="2"/>
      <c r="AB341" s="2"/>
      <c r="AC341" s="2"/>
    </row>
    <row r="342" spans="4:29" x14ac:dyDescent="0.2">
      <c r="D342" s="34"/>
      <c r="E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"/>
      <c r="V342" s="2"/>
      <c r="W342" s="2"/>
      <c r="X342" s="2"/>
      <c r="Y342" s="2"/>
      <c r="Z342" s="2"/>
      <c r="AA342" s="2"/>
      <c r="AB342" s="2"/>
      <c r="AC342" s="2"/>
    </row>
    <row r="343" spans="4:29" x14ac:dyDescent="0.2">
      <c r="D343" s="34"/>
      <c r="E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"/>
      <c r="V343" s="2"/>
      <c r="W343" s="2"/>
      <c r="X343" s="2"/>
      <c r="Y343" s="2"/>
      <c r="Z343" s="2"/>
      <c r="AA343" s="2"/>
      <c r="AB343" s="2"/>
      <c r="AC343" s="2"/>
    </row>
    <row r="344" spans="4:29" x14ac:dyDescent="0.2">
      <c r="D344" s="34"/>
      <c r="E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"/>
      <c r="V344" s="2"/>
      <c r="W344" s="2"/>
      <c r="X344" s="2"/>
      <c r="Y344" s="2"/>
      <c r="Z344" s="2"/>
      <c r="AA344" s="2"/>
      <c r="AB344" s="2"/>
      <c r="AC344" s="2"/>
    </row>
    <row r="345" spans="4:29" x14ac:dyDescent="0.2">
      <c r="D345" s="34"/>
      <c r="E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"/>
      <c r="V345" s="2"/>
      <c r="W345" s="2"/>
      <c r="X345" s="2"/>
      <c r="Y345" s="2"/>
      <c r="Z345" s="2"/>
      <c r="AA345" s="2"/>
      <c r="AB345" s="2"/>
      <c r="AC345" s="2"/>
    </row>
    <row r="346" spans="4:29" x14ac:dyDescent="0.2">
      <c r="D346" s="34"/>
      <c r="E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"/>
      <c r="V346" s="2"/>
      <c r="W346" s="2"/>
      <c r="X346" s="2"/>
      <c r="Y346" s="2"/>
      <c r="Z346" s="2"/>
      <c r="AA346" s="2"/>
      <c r="AB346" s="2"/>
      <c r="AC346" s="2"/>
    </row>
    <row r="347" spans="4:29" x14ac:dyDescent="0.2">
      <c r="D347" s="34"/>
      <c r="E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"/>
      <c r="V347" s="2"/>
      <c r="W347" s="2"/>
      <c r="X347" s="2"/>
      <c r="Y347" s="2"/>
      <c r="Z347" s="2"/>
      <c r="AA347" s="2"/>
      <c r="AB347" s="2"/>
      <c r="AC347" s="2"/>
    </row>
    <row r="348" spans="4:29" x14ac:dyDescent="0.2">
      <c r="D348" s="34"/>
      <c r="E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"/>
      <c r="V348" s="2"/>
      <c r="W348" s="2"/>
      <c r="X348" s="2"/>
      <c r="Y348" s="2"/>
      <c r="Z348" s="2"/>
      <c r="AA348" s="2"/>
      <c r="AB348" s="2"/>
      <c r="AC348" s="2"/>
    </row>
    <row r="349" spans="4:29" x14ac:dyDescent="0.2">
      <c r="D349" s="34"/>
      <c r="E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"/>
      <c r="V349" s="2"/>
      <c r="W349" s="2"/>
      <c r="X349" s="2"/>
      <c r="Y349" s="2"/>
      <c r="Z349" s="2"/>
      <c r="AA349" s="2"/>
      <c r="AB349" s="2"/>
      <c r="AC349" s="2"/>
    </row>
    <row r="350" spans="4:29" x14ac:dyDescent="0.2">
      <c r="D350" s="34"/>
      <c r="E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"/>
      <c r="V350" s="2"/>
      <c r="W350" s="2"/>
      <c r="X350" s="2"/>
      <c r="Y350" s="2"/>
      <c r="Z350" s="2"/>
      <c r="AA350" s="2"/>
      <c r="AB350" s="2"/>
      <c r="AC350" s="2"/>
    </row>
    <row r="351" spans="4:29" x14ac:dyDescent="0.2">
      <c r="D351" s="34"/>
      <c r="E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"/>
      <c r="V351" s="2"/>
      <c r="W351" s="2"/>
      <c r="X351" s="2"/>
      <c r="Y351" s="2"/>
      <c r="Z351" s="2"/>
      <c r="AA351" s="2"/>
      <c r="AB351" s="2"/>
      <c r="AC351" s="2"/>
    </row>
    <row r="352" spans="4:29" x14ac:dyDescent="0.2">
      <c r="D352" s="34"/>
      <c r="E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"/>
      <c r="V352" s="2"/>
      <c r="W352" s="2"/>
      <c r="X352" s="2"/>
      <c r="Y352" s="2"/>
      <c r="Z352" s="2"/>
      <c r="AA352" s="2"/>
      <c r="AB352" s="2"/>
      <c r="AC352" s="2"/>
    </row>
    <row r="353" spans="4:29" x14ac:dyDescent="0.2">
      <c r="D353" s="34"/>
      <c r="E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"/>
      <c r="V353" s="2"/>
      <c r="W353" s="2"/>
      <c r="X353" s="2"/>
      <c r="Y353" s="2"/>
      <c r="Z353" s="2"/>
      <c r="AA353" s="2"/>
      <c r="AB353" s="2"/>
      <c r="AC353" s="2"/>
    </row>
    <row r="354" spans="4:29" x14ac:dyDescent="0.2">
      <c r="D354" s="34"/>
      <c r="E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"/>
      <c r="V354" s="2"/>
      <c r="W354" s="2"/>
      <c r="X354" s="2"/>
      <c r="Y354" s="2"/>
      <c r="Z354" s="2"/>
      <c r="AA354" s="2"/>
      <c r="AB354" s="2"/>
      <c r="AC354" s="2"/>
    </row>
    <row r="355" spans="4:29" x14ac:dyDescent="0.2">
      <c r="D355" s="34"/>
      <c r="E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"/>
      <c r="V355" s="2"/>
      <c r="W355" s="2"/>
      <c r="X355" s="2"/>
      <c r="Y355" s="2"/>
      <c r="Z355" s="2"/>
      <c r="AA355" s="2"/>
      <c r="AB355" s="2"/>
      <c r="AC355" s="2"/>
    </row>
    <row r="356" spans="4:29" x14ac:dyDescent="0.2">
      <c r="D356" s="34"/>
      <c r="E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"/>
      <c r="V356" s="2"/>
      <c r="W356" s="2"/>
      <c r="X356" s="2"/>
      <c r="Y356" s="2"/>
      <c r="Z356" s="2"/>
      <c r="AA356" s="2"/>
      <c r="AB356" s="2"/>
      <c r="AC356" s="2"/>
    </row>
    <row r="357" spans="4:29" x14ac:dyDescent="0.2">
      <c r="D357" s="34"/>
      <c r="E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"/>
      <c r="V357" s="2"/>
      <c r="W357" s="2"/>
      <c r="X357" s="2"/>
      <c r="Y357" s="2"/>
      <c r="Z357" s="2"/>
      <c r="AA357" s="2"/>
      <c r="AB357" s="2"/>
      <c r="AC357" s="2"/>
    </row>
    <row r="358" spans="4:29" x14ac:dyDescent="0.2">
      <c r="D358" s="34"/>
      <c r="E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"/>
      <c r="V358" s="2"/>
      <c r="W358" s="2"/>
      <c r="X358" s="2"/>
      <c r="Y358" s="2"/>
      <c r="Z358" s="2"/>
      <c r="AA358" s="2"/>
      <c r="AB358" s="2"/>
      <c r="AC358" s="2"/>
    </row>
    <row r="359" spans="4:29" x14ac:dyDescent="0.2">
      <c r="D359" s="34"/>
      <c r="E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"/>
      <c r="V359" s="2"/>
      <c r="W359" s="2"/>
      <c r="X359" s="2"/>
      <c r="Y359" s="2"/>
      <c r="Z359" s="2"/>
      <c r="AA359" s="2"/>
      <c r="AB359" s="2"/>
      <c r="AC359" s="2"/>
    </row>
    <row r="360" spans="4:29" x14ac:dyDescent="0.2">
      <c r="D360" s="34"/>
      <c r="E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"/>
      <c r="V360" s="2"/>
      <c r="W360" s="2"/>
      <c r="X360" s="2"/>
      <c r="Y360" s="2"/>
      <c r="Z360" s="2"/>
      <c r="AA360" s="2"/>
      <c r="AB360" s="2"/>
      <c r="AC360" s="2"/>
    </row>
    <row r="361" spans="4:29" x14ac:dyDescent="0.2">
      <c r="D361" s="34"/>
      <c r="E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"/>
      <c r="V361" s="2"/>
      <c r="W361" s="2"/>
      <c r="X361" s="2"/>
      <c r="Y361" s="2"/>
      <c r="Z361" s="2"/>
      <c r="AA361" s="2"/>
      <c r="AB361" s="2"/>
      <c r="AC361" s="2"/>
    </row>
    <row r="362" spans="4:29" x14ac:dyDescent="0.2">
      <c r="D362" s="34"/>
      <c r="E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"/>
      <c r="V362" s="2"/>
      <c r="W362" s="2"/>
      <c r="X362" s="2"/>
      <c r="Y362" s="2"/>
      <c r="Z362" s="2"/>
      <c r="AA362" s="2"/>
      <c r="AB362" s="2"/>
      <c r="AC362" s="2"/>
    </row>
    <row r="363" spans="4:29" x14ac:dyDescent="0.2">
      <c r="D363" s="34"/>
      <c r="E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"/>
      <c r="V363" s="2"/>
      <c r="W363" s="2"/>
      <c r="X363" s="2"/>
      <c r="Y363" s="2"/>
      <c r="Z363" s="2"/>
      <c r="AA363" s="2"/>
      <c r="AB363" s="2"/>
      <c r="AC363" s="2"/>
    </row>
    <row r="364" spans="4:29" x14ac:dyDescent="0.2">
      <c r="D364" s="34"/>
      <c r="E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"/>
      <c r="V364" s="2"/>
      <c r="W364" s="2"/>
      <c r="X364" s="2"/>
      <c r="Y364" s="2"/>
      <c r="Z364" s="2"/>
      <c r="AA364" s="2"/>
      <c r="AB364" s="2"/>
      <c r="AC364" s="2"/>
    </row>
    <row r="365" spans="4:29" x14ac:dyDescent="0.2">
      <c r="D365" s="34"/>
      <c r="E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"/>
      <c r="V365" s="2"/>
      <c r="W365" s="2"/>
      <c r="X365" s="2"/>
      <c r="Y365" s="2"/>
      <c r="Z365" s="2"/>
      <c r="AA365" s="2"/>
      <c r="AB365" s="2"/>
      <c r="AC365" s="2"/>
    </row>
    <row r="366" spans="4:29" x14ac:dyDescent="0.2">
      <c r="D366" s="34"/>
      <c r="E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"/>
      <c r="V366" s="2"/>
      <c r="W366" s="2"/>
      <c r="X366" s="2"/>
      <c r="Y366" s="2"/>
      <c r="Z366" s="2"/>
      <c r="AA366" s="2"/>
      <c r="AB366" s="2"/>
      <c r="AC366" s="2"/>
    </row>
    <row r="367" spans="4:29" x14ac:dyDescent="0.2">
      <c r="D367" s="34"/>
      <c r="E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"/>
      <c r="V367" s="2"/>
      <c r="W367" s="2"/>
      <c r="X367" s="2"/>
      <c r="Y367" s="2"/>
      <c r="Z367" s="2"/>
      <c r="AA367" s="2"/>
      <c r="AB367" s="2"/>
      <c r="AC367" s="2"/>
    </row>
    <row r="368" spans="4:29" x14ac:dyDescent="0.2">
      <c r="D368" s="34"/>
      <c r="E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"/>
      <c r="V368" s="2"/>
      <c r="W368" s="2"/>
      <c r="X368" s="2"/>
      <c r="Y368" s="2"/>
      <c r="Z368" s="2"/>
      <c r="AA368" s="2"/>
      <c r="AB368" s="2"/>
      <c r="AC368" s="2"/>
    </row>
    <row r="369" spans="4:29" x14ac:dyDescent="0.2">
      <c r="D369" s="34"/>
      <c r="E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"/>
      <c r="V369" s="2"/>
      <c r="W369" s="2"/>
      <c r="X369" s="2"/>
      <c r="Y369" s="2"/>
      <c r="Z369" s="2"/>
      <c r="AA369" s="2"/>
      <c r="AB369" s="2"/>
      <c r="AC369" s="2"/>
    </row>
    <row r="370" spans="4:29" x14ac:dyDescent="0.2">
      <c r="D370" s="34"/>
      <c r="E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"/>
      <c r="V370" s="2"/>
      <c r="W370" s="2"/>
      <c r="X370" s="2"/>
      <c r="Y370" s="2"/>
      <c r="Z370" s="2"/>
      <c r="AA370" s="2"/>
      <c r="AB370" s="2"/>
      <c r="AC370" s="2"/>
    </row>
    <row r="371" spans="4:29" x14ac:dyDescent="0.2">
      <c r="D371" s="34"/>
      <c r="E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"/>
      <c r="V371" s="2"/>
      <c r="W371" s="2"/>
      <c r="X371" s="2"/>
      <c r="Y371" s="2"/>
      <c r="Z371" s="2"/>
      <c r="AA371" s="2"/>
      <c r="AB371" s="2"/>
      <c r="AC371" s="2"/>
    </row>
    <row r="372" spans="4:29" x14ac:dyDescent="0.2">
      <c r="D372" s="34"/>
      <c r="E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"/>
      <c r="V372" s="2"/>
      <c r="W372" s="2"/>
      <c r="X372" s="2"/>
      <c r="Y372" s="2"/>
      <c r="Z372" s="2"/>
      <c r="AA372" s="2"/>
      <c r="AB372" s="2"/>
      <c r="AC372" s="2"/>
    </row>
    <row r="373" spans="4:29" x14ac:dyDescent="0.2">
      <c r="D373" s="34"/>
      <c r="E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"/>
      <c r="V373" s="2"/>
      <c r="W373" s="2"/>
      <c r="X373" s="2"/>
      <c r="Y373" s="2"/>
      <c r="Z373" s="2"/>
      <c r="AA373" s="2"/>
      <c r="AB373" s="2"/>
      <c r="AC373" s="2"/>
    </row>
    <row r="374" spans="4:29" x14ac:dyDescent="0.2">
      <c r="D374" s="34"/>
      <c r="E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"/>
      <c r="V374" s="2"/>
      <c r="W374" s="2"/>
      <c r="X374" s="2"/>
      <c r="Y374" s="2"/>
      <c r="Z374" s="2"/>
      <c r="AA374" s="2"/>
      <c r="AB374" s="2"/>
      <c r="AC374" s="2"/>
    </row>
    <row r="375" spans="4:29" x14ac:dyDescent="0.2">
      <c r="D375" s="34"/>
      <c r="E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"/>
      <c r="V375" s="2"/>
      <c r="W375" s="2"/>
      <c r="X375" s="2"/>
      <c r="Y375" s="2"/>
      <c r="Z375" s="2"/>
      <c r="AA375" s="2"/>
      <c r="AB375" s="2"/>
      <c r="AC375" s="2"/>
    </row>
    <row r="376" spans="4:29" x14ac:dyDescent="0.2">
      <c r="D376" s="34"/>
      <c r="E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"/>
      <c r="V376" s="2"/>
      <c r="W376" s="2"/>
      <c r="X376" s="2"/>
      <c r="Y376" s="2"/>
      <c r="Z376" s="2"/>
      <c r="AA376" s="2"/>
      <c r="AB376" s="2"/>
      <c r="AC376" s="2"/>
    </row>
    <row r="377" spans="4:29" x14ac:dyDescent="0.2">
      <c r="D377" s="34"/>
      <c r="E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"/>
      <c r="V377" s="2"/>
      <c r="W377" s="2"/>
      <c r="X377" s="2"/>
      <c r="Y377" s="2"/>
      <c r="Z377" s="2"/>
      <c r="AA377" s="2"/>
      <c r="AB377" s="2"/>
      <c r="AC377" s="2"/>
    </row>
    <row r="378" spans="4:29" x14ac:dyDescent="0.2">
      <c r="D378" s="34"/>
      <c r="E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"/>
      <c r="V378" s="2"/>
      <c r="W378" s="2"/>
      <c r="X378" s="2"/>
      <c r="Y378" s="2"/>
      <c r="Z378" s="2"/>
      <c r="AA378" s="2"/>
      <c r="AB378" s="2"/>
      <c r="AC378" s="2"/>
    </row>
    <row r="379" spans="4:29" x14ac:dyDescent="0.2">
      <c r="D379" s="34"/>
      <c r="E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"/>
      <c r="V379" s="2"/>
      <c r="W379" s="2"/>
      <c r="X379" s="2"/>
      <c r="Y379" s="2"/>
      <c r="Z379" s="2"/>
      <c r="AA379" s="2"/>
      <c r="AB379" s="2"/>
      <c r="AC379" s="2"/>
    </row>
    <row r="380" spans="4:29" x14ac:dyDescent="0.2">
      <c r="D380" s="34"/>
      <c r="E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"/>
      <c r="V380" s="2"/>
      <c r="W380" s="2"/>
      <c r="X380" s="2"/>
      <c r="Y380" s="2"/>
      <c r="Z380" s="2"/>
      <c r="AA380" s="2"/>
      <c r="AB380" s="2"/>
      <c r="AC380" s="2"/>
    </row>
    <row r="381" spans="4:29" x14ac:dyDescent="0.2">
      <c r="D381" s="34"/>
      <c r="E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"/>
      <c r="V381" s="2"/>
      <c r="W381" s="2"/>
      <c r="X381" s="2"/>
      <c r="Y381" s="2"/>
      <c r="Z381" s="2"/>
      <c r="AA381" s="2"/>
      <c r="AB381" s="2"/>
      <c r="AC381" s="2"/>
    </row>
    <row r="382" spans="4:29" x14ac:dyDescent="0.2">
      <c r="D382" s="34"/>
      <c r="E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"/>
      <c r="V382" s="2"/>
      <c r="W382" s="2"/>
      <c r="X382" s="2"/>
      <c r="Y382" s="2"/>
      <c r="Z382" s="2"/>
      <c r="AA382" s="2"/>
      <c r="AB382" s="2"/>
      <c r="AC382" s="2"/>
    </row>
    <row r="383" spans="4:29" x14ac:dyDescent="0.2">
      <c r="D383" s="34"/>
      <c r="E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"/>
      <c r="V383" s="2"/>
      <c r="W383" s="2"/>
      <c r="X383" s="2"/>
      <c r="Y383" s="2"/>
      <c r="Z383" s="2"/>
      <c r="AA383" s="2"/>
      <c r="AB383" s="2"/>
      <c r="AC383" s="2"/>
    </row>
    <row r="384" spans="4:29" x14ac:dyDescent="0.2">
      <c r="D384" s="34"/>
      <c r="E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"/>
      <c r="V384" s="2"/>
      <c r="W384" s="2"/>
      <c r="X384" s="2"/>
      <c r="Y384" s="2"/>
      <c r="Z384" s="2"/>
      <c r="AA384" s="2"/>
      <c r="AB384" s="2"/>
      <c r="AC384" s="2"/>
    </row>
    <row r="385" spans="4:29" x14ac:dyDescent="0.2">
      <c r="D385" s="34"/>
      <c r="E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"/>
      <c r="V385" s="2"/>
      <c r="W385" s="2"/>
      <c r="X385" s="2"/>
      <c r="Y385" s="2"/>
      <c r="Z385" s="2"/>
      <c r="AA385" s="2"/>
      <c r="AB385" s="2"/>
      <c r="AC385" s="2"/>
    </row>
    <row r="386" spans="4:29" x14ac:dyDescent="0.2">
      <c r="D386" s="34"/>
      <c r="E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"/>
      <c r="V386" s="2"/>
      <c r="W386" s="2"/>
      <c r="X386" s="2"/>
      <c r="Y386" s="2"/>
      <c r="Z386" s="2"/>
      <c r="AA386" s="2"/>
      <c r="AB386" s="2"/>
      <c r="AC386" s="2"/>
    </row>
    <row r="387" spans="4:29" x14ac:dyDescent="0.2">
      <c r="D387" s="34"/>
      <c r="E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"/>
      <c r="V387" s="2"/>
      <c r="W387" s="2"/>
      <c r="X387" s="2"/>
      <c r="Y387" s="2"/>
      <c r="Z387" s="2"/>
      <c r="AA387" s="2"/>
      <c r="AB387" s="2"/>
      <c r="AC387" s="2"/>
    </row>
    <row r="388" spans="4:29" x14ac:dyDescent="0.2">
      <c r="D388" s="34"/>
      <c r="E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"/>
      <c r="V388" s="2"/>
      <c r="W388" s="2"/>
      <c r="X388" s="2"/>
      <c r="Y388" s="2"/>
      <c r="Z388" s="2"/>
      <c r="AA388" s="2"/>
      <c r="AB388" s="2"/>
      <c r="AC388" s="2"/>
    </row>
    <row r="389" spans="4:29" x14ac:dyDescent="0.2">
      <c r="D389" s="34"/>
      <c r="E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"/>
      <c r="V389" s="2"/>
      <c r="W389" s="2"/>
      <c r="X389" s="2"/>
      <c r="Y389" s="2"/>
      <c r="Z389" s="2"/>
      <c r="AA389" s="2"/>
      <c r="AB389" s="2"/>
      <c r="AC389" s="2"/>
    </row>
    <row r="390" spans="4:29" x14ac:dyDescent="0.2">
      <c r="D390" s="34"/>
      <c r="E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"/>
      <c r="V390" s="2"/>
      <c r="W390" s="2"/>
      <c r="X390" s="2"/>
      <c r="Y390" s="2"/>
      <c r="Z390" s="2"/>
      <c r="AA390" s="2"/>
      <c r="AB390" s="2"/>
      <c r="AC390" s="2"/>
    </row>
    <row r="391" spans="4:29" x14ac:dyDescent="0.2">
      <c r="D391" s="34"/>
      <c r="E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"/>
      <c r="V391" s="2"/>
      <c r="W391" s="2"/>
      <c r="X391" s="2"/>
      <c r="Y391" s="2"/>
      <c r="Z391" s="2"/>
      <c r="AA391" s="2"/>
      <c r="AB391" s="2"/>
      <c r="AC391" s="2"/>
    </row>
    <row r="392" spans="4:29" x14ac:dyDescent="0.2">
      <c r="D392" s="34"/>
      <c r="E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"/>
      <c r="V392" s="2"/>
      <c r="W392" s="2"/>
      <c r="X392" s="2"/>
      <c r="Y392" s="2"/>
      <c r="Z392" s="2"/>
      <c r="AA392" s="2"/>
      <c r="AB392" s="2"/>
      <c r="AC392" s="2"/>
    </row>
    <row r="393" spans="4:29" x14ac:dyDescent="0.2">
      <c r="D393" s="34"/>
      <c r="E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"/>
      <c r="V393" s="2"/>
      <c r="W393" s="2"/>
      <c r="X393" s="2"/>
      <c r="Y393" s="2"/>
      <c r="Z393" s="2"/>
      <c r="AA393" s="2"/>
      <c r="AB393" s="2"/>
      <c r="AC393" s="2"/>
    </row>
    <row r="394" spans="4:29" x14ac:dyDescent="0.2">
      <c r="D394" s="34"/>
      <c r="E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"/>
      <c r="V394" s="2"/>
      <c r="W394" s="2"/>
      <c r="X394" s="2"/>
      <c r="Y394" s="2"/>
      <c r="Z394" s="2"/>
      <c r="AA394" s="2"/>
      <c r="AB394" s="2"/>
      <c r="AC394" s="2"/>
    </row>
    <row r="395" spans="4:29" x14ac:dyDescent="0.2">
      <c r="D395" s="34"/>
      <c r="E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"/>
      <c r="V395" s="2"/>
      <c r="W395" s="2"/>
      <c r="X395" s="2"/>
      <c r="Y395" s="2"/>
      <c r="Z395" s="2"/>
      <c r="AA395" s="2"/>
      <c r="AB395" s="2"/>
      <c r="AC395" s="2"/>
    </row>
    <row r="396" spans="4:29" x14ac:dyDescent="0.2">
      <c r="D396" s="34"/>
      <c r="E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"/>
      <c r="V396" s="2"/>
      <c r="W396" s="2"/>
      <c r="X396" s="2"/>
      <c r="Y396" s="2"/>
      <c r="Z396" s="2"/>
      <c r="AA396" s="2"/>
      <c r="AB396" s="2"/>
      <c r="AC396" s="2"/>
    </row>
    <row r="397" spans="4:29" x14ac:dyDescent="0.2">
      <c r="D397" s="34"/>
      <c r="E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"/>
      <c r="V397" s="2"/>
      <c r="W397" s="2"/>
      <c r="X397" s="2"/>
      <c r="Y397" s="2"/>
      <c r="Z397" s="2"/>
      <c r="AA397" s="2"/>
      <c r="AB397" s="2"/>
      <c r="AC397" s="2"/>
    </row>
    <row r="398" spans="4:29" x14ac:dyDescent="0.2">
      <c r="D398" s="34"/>
      <c r="E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"/>
      <c r="V398" s="2"/>
      <c r="W398" s="2"/>
      <c r="X398" s="2"/>
      <c r="Y398" s="2"/>
      <c r="Z398" s="2"/>
      <c r="AA398" s="2"/>
      <c r="AB398" s="2"/>
      <c r="AC398" s="2"/>
    </row>
    <row r="399" spans="4:29" x14ac:dyDescent="0.2">
      <c r="D399" s="34"/>
      <c r="E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"/>
      <c r="V399" s="2"/>
      <c r="W399" s="2"/>
      <c r="X399" s="2"/>
      <c r="Y399" s="2"/>
      <c r="Z399" s="2"/>
      <c r="AA399" s="2"/>
      <c r="AB399" s="2"/>
      <c r="AC399" s="2"/>
    </row>
    <row r="400" spans="4:29" x14ac:dyDescent="0.2">
      <c r="D400" s="34"/>
      <c r="E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"/>
      <c r="V400" s="2"/>
      <c r="W400" s="2"/>
      <c r="X400" s="2"/>
      <c r="Y400" s="2"/>
      <c r="Z400" s="2"/>
      <c r="AA400" s="2"/>
      <c r="AB400" s="2"/>
      <c r="AC400" s="2"/>
    </row>
    <row r="401" spans="4:29" x14ac:dyDescent="0.2">
      <c r="D401" s="34"/>
      <c r="E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"/>
      <c r="V401" s="2"/>
      <c r="W401" s="2"/>
      <c r="X401" s="2"/>
      <c r="Y401" s="2"/>
      <c r="Z401" s="2"/>
      <c r="AA401" s="2"/>
      <c r="AB401" s="2"/>
      <c r="AC401" s="2"/>
    </row>
    <row r="402" spans="4:29" x14ac:dyDescent="0.2">
      <c r="D402" s="34"/>
      <c r="E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"/>
      <c r="V402" s="2"/>
      <c r="W402" s="2"/>
      <c r="X402" s="2"/>
      <c r="Y402" s="2"/>
      <c r="Z402" s="2"/>
      <c r="AA402" s="2"/>
      <c r="AB402" s="2"/>
      <c r="AC402" s="2"/>
    </row>
    <row r="403" spans="4:29" x14ac:dyDescent="0.2">
      <c r="D403" s="34"/>
      <c r="E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"/>
      <c r="V403" s="2"/>
      <c r="W403" s="2"/>
      <c r="X403" s="2"/>
      <c r="Y403" s="2"/>
      <c r="Z403" s="2"/>
      <c r="AA403" s="2"/>
      <c r="AB403" s="2"/>
      <c r="AC403" s="2"/>
    </row>
    <row r="404" spans="4:29" x14ac:dyDescent="0.2">
      <c r="D404" s="34"/>
      <c r="E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"/>
      <c r="V404" s="2"/>
      <c r="W404" s="2"/>
      <c r="X404" s="2"/>
      <c r="Y404" s="2"/>
      <c r="Z404" s="2"/>
      <c r="AA404" s="2"/>
      <c r="AB404" s="2"/>
      <c r="AC404" s="2"/>
    </row>
    <row r="405" spans="4:29" x14ac:dyDescent="0.2">
      <c r="D405" s="34"/>
      <c r="E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"/>
      <c r="V405" s="2"/>
      <c r="W405" s="2"/>
      <c r="X405" s="2"/>
      <c r="Y405" s="2"/>
      <c r="Z405" s="2"/>
      <c r="AA405" s="2"/>
      <c r="AB405" s="2"/>
      <c r="AC405" s="2"/>
    </row>
    <row r="406" spans="4:29" x14ac:dyDescent="0.2">
      <c r="D406" s="34"/>
      <c r="E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"/>
      <c r="V406" s="2"/>
      <c r="W406" s="2"/>
      <c r="X406" s="2"/>
      <c r="Y406" s="2"/>
      <c r="Z406" s="2"/>
      <c r="AA406" s="2"/>
      <c r="AB406" s="2"/>
      <c r="AC406" s="2"/>
    </row>
    <row r="407" spans="4:29" x14ac:dyDescent="0.2">
      <c r="D407" s="34"/>
      <c r="E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"/>
      <c r="V407" s="2"/>
      <c r="W407" s="2"/>
      <c r="X407" s="2"/>
      <c r="Y407" s="2"/>
      <c r="Z407" s="2"/>
      <c r="AA407" s="2"/>
      <c r="AB407" s="2"/>
      <c r="AC407" s="2"/>
    </row>
    <row r="408" spans="4:29" x14ac:dyDescent="0.2">
      <c r="D408" s="34"/>
      <c r="E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"/>
      <c r="V408" s="2"/>
      <c r="W408" s="2"/>
      <c r="X408" s="2"/>
      <c r="Y408" s="2"/>
      <c r="Z408" s="2"/>
      <c r="AA408" s="2"/>
      <c r="AB408" s="2"/>
      <c r="AC408" s="2"/>
    </row>
    <row r="409" spans="4:29" x14ac:dyDescent="0.2">
      <c r="D409" s="34"/>
      <c r="E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"/>
      <c r="V409" s="2"/>
      <c r="W409" s="2"/>
      <c r="X409" s="2"/>
      <c r="Y409" s="2"/>
      <c r="Z409" s="2"/>
      <c r="AA409" s="2"/>
      <c r="AB409" s="2"/>
      <c r="AC409" s="2"/>
    </row>
    <row r="410" spans="4:29" x14ac:dyDescent="0.2">
      <c r="D410" s="34"/>
      <c r="E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"/>
      <c r="V410" s="2"/>
      <c r="W410" s="2"/>
      <c r="X410" s="2"/>
      <c r="Y410" s="2"/>
      <c r="Z410" s="2"/>
      <c r="AA410" s="2"/>
      <c r="AB410" s="2"/>
      <c r="AC410" s="2"/>
    </row>
    <row r="411" spans="4:29" x14ac:dyDescent="0.2">
      <c r="D411" s="34"/>
      <c r="E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"/>
      <c r="V411" s="2"/>
      <c r="W411" s="2"/>
      <c r="X411" s="2"/>
      <c r="Y411" s="2"/>
      <c r="Z411" s="2"/>
      <c r="AA411" s="2"/>
      <c r="AB411" s="2"/>
      <c r="AC411" s="2"/>
    </row>
    <row r="412" spans="4:29" x14ac:dyDescent="0.2">
      <c r="D412" s="34"/>
      <c r="E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"/>
      <c r="V412" s="2"/>
      <c r="W412" s="2"/>
      <c r="X412" s="2"/>
      <c r="Y412" s="2"/>
      <c r="Z412" s="2"/>
      <c r="AA412" s="2"/>
      <c r="AB412" s="2"/>
      <c r="AC412" s="2"/>
    </row>
    <row r="413" spans="4:29" x14ac:dyDescent="0.2">
      <c r="D413" s="34"/>
      <c r="E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"/>
      <c r="V413" s="2"/>
      <c r="W413" s="2"/>
      <c r="X413" s="2"/>
      <c r="Y413" s="2"/>
      <c r="Z413" s="2"/>
      <c r="AA413" s="2"/>
      <c r="AB413" s="2"/>
      <c r="AC413" s="2"/>
    </row>
    <row r="414" spans="4:29" x14ac:dyDescent="0.2">
      <c r="D414" s="34"/>
      <c r="E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"/>
      <c r="V414" s="2"/>
      <c r="W414" s="2"/>
      <c r="X414" s="2"/>
      <c r="Y414" s="2"/>
      <c r="Z414" s="2"/>
      <c r="AA414" s="2"/>
      <c r="AB414" s="2"/>
      <c r="AC414" s="2"/>
    </row>
    <row r="415" spans="4:29" x14ac:dyDescent="0.2">
      <c r="D415" s="34"/>
      <c r="E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"/>
      <c r="V415" s="2"/>
      <c r="W415" s="2"/>
      <c r="X415" s="2"/>
      <c r="Y415" s="2"/>
      <c r="Z415" s="2"/>
      <c r="AA415" s="2"/>
      <c r="AB415" s="2"/>
      <c r="AC415" s="2"/>
    </row>
    <row r="416" spans="4:29" x14ac:dyDescent="0.2">
      <c r="D416" s="34"/>
      <c r="E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"/>
      <c r="V416" s="2"/>
      <c r="W416" s="2"/>
      <c r="X416" s="2"/>
      <c r="Y416" s="2"/>
      <c r="Z416" s="2"/>
      <c r="AA416" s="2"/>
      <c r="AB416" s="2"/>
      <c r="AC416" s="2"/>
    </row>
    <row r="417" spans="4:29" x14ac:dyDescent="0.2">
      <c r="D417" s="34"/>
      <c r="E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"/>
      <c r="V417" s="2"/>
      <c r="W417" s="2"/>
      <c r="X417" s="2"/>
      <c r="Y417" s="2"/>
      <c r="Z417" s="2"/>
      <c r="AA417" s="2"/>
      <c r="AB417" s="2"/>
      <c r="AC417" s="2"/>
    </row>
    <row r="418" spans="4:29" x14ac:dyDescent="0.2">
      <c r="D418" s="34"/>
      <c r="E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"/>
      <c r="V418" s="2"/>
      <c r="W418" s="2"/>
      <c r="X418" s="2"/>
      <c r="Y418" s="2"/>
      <c r="Z418" s="2"/>
      <c r="AA418" s="2"/>
      <c r="AB418" s="2"/>
      <c r="AC418" s="2"/>
    </row>
    <row r="419" spans="4:29" x14ac:dyDescent="0.2">
      <c r="D419" s="34"/>
      <c r="E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"/>
      <c r="V419" s="2"/>
      <c r="W419" s="2"/>
      <c r="X419" s="2"/>
      <c r="Y419" s="2"/>
      <c r="Z419" s="2"/>
      <c r="AA419" s="2"/>
      <c r="AB419" s="2"/>
      <c r="AC419" s="2"/>
    </row>
    <row r="420" spans="4:29" x14ac:dyDescent="0.2">
      <c r="D420" s="34"/>
      <c r="E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"/>
      <c r="V420" s="2"/>
      <c r="W420" s="2"/>
      <c r="X420" s="2"/>
      <c r="Y420" s="2"/>
      <c r="Z420" s="2"/>
      <c r="AA420" s="2"/>
      <c r="AB420" s="2"/>
      <c r="AC420" s="2"/>
    </row>
    <row r="421" spans="4:29" x14ac:dyDescent="0.2">
      <c r="D421" s="34"/>
      <c r="E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"/>
      <c r="V421" s="2"/>
      <c r="W421" s="2"/>
      <c r="X421" s="2"/>
      <c r="Y421" s="2"/>
      <c r="Z421" s="2"/>
      <c r="AA421" s="2"/>
      <c r="AB421" s="2"/>
      <c r="AC421" s="2"/>
    </row>
    <row r="422" spans="4:29" x14ac:dyDescent="0.2">
      <c r="D422" s="34"/>
      <c r="E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"/>
      <c r="V422" s="2"/>
      <c r="W422" s="2"/>
      <c r="X422" s="2"/>
      <c r="Y422" s="2"/>
      <c r="Z422" s="2"/>
      <c r="AA422" s="2"/>
      <c r="AB422" s="2"/>
      <c r="AC422" s="2"/>
    </row>
    <row r="423" spans="4:29" x14ac:dyDescent="0.2">
      <c r="D423" s="34"/>
      <c r="E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"/>
      <c r="V423" s="2"/>
      <c r="W423" s="2"/>
      <c r="X423" s="2"/>
      <c r="Y423" s="2"/>
      <c r="Z423" s="2"/>
      <c r="AA423" s="2"/>
      <c r="AB423" s="2"/>
      <c r="AC423" s="2"/>
    </row>
    <row r="424" spans="4:29" x14ac:dyDescent="0.2">
      <c r="D424" s="34"/>
      <c r="E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"/>
      <c r="V424" s="2"/>
      <c r="W424" s="2"/>
      <c r="X424" s="2"/>
      <c r="Y424" s="2"/>
      <c r="Z424" s="2"/>
      <c r="AA424" s="2"/>
      <c r="AB424" s="2"/>
      <c r="AC424" s="2"/>
    </row>
    <row r="425" spans="4:29" x14ac:dyDescent="0.2">
      <c r="D425" s="34"/>
      <c r="E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"/>
      <c r="V425" s="2"/>
      <c r="W425" s="2"/>
      <c r="X425" s="2"/>
      <c r="Y425" s="2"/>
      <c r="Z425" s="2"/>
      <c r="AA425" s="2"/>
      <c r="AB425" s="2"/>
      <c r="AC425" s="2"/>
    </row>
    <row r="426" spans="4:29" x14ac:dyDescent="0.2">
      <c r="D426" s="34"/>
      <c r="E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"/>
      <c r="V426" s="2"/>
      <c r="W426" s="2"/>
      <c r="X426" s="2"/>
      <c r="Y426" s="2"/>
      <c r="Z426" s="2"/>
      <c r="AA426" s="2"/>
      <c r="AB426" s="2"/>
      <c r="AC426" s="2"/>
    </row>
    <row r="427" spans="4:29" x14ac:dyDescent="0.2">
      <c r="D427" s="34"/>
      <c r="E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"/>
      <c r="V427" s="2"/>
      <c r="W427" s="2"/>
      <c r="X427" s="2"/>
      <c r="Y427" s="2"/>
      <c r="Z427" s="2"/>
      <c r="AA427" s="2"/>
      <c r="AB427" s="2"/>
      <c r="AC427" s="2"/>
    </row>
    <row r="428" spans="4:29" x14ac:dyDescent="0.2">
      <c r="D428" s="34"/>
      <c r="E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"/>
      <c r="V428" s="2"/>
      <c r="W428" s="2"/>
      <c r="X428" s="2"/>
      <c r="Y428" s="2"/>
      <c r="Z428" s="2"/>
      <c r="AA428" s="2"/>
      <c r="AB428" s="2"/>
      <c r="AC428" s="2"/>
    </row>
    <row r="429" spans="4:29" x14ac:dyDescent="0.2">
      <c r="D429" s="34"/>
      <c r="E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"/>
      <c r="V429" s="2"/>
      <c r="W429" s="2"/>
      <c r="X429" s="2"/>
      <c r="Y429" s="2"/>
      <c r="Z429" s="2"/>
      <c r="AA429" s="2"/>
      <c r="AB429" s="2"/>
      <c r="AC429" s="2"/>
    </row>
    <row r="430" spans="4:29" x14ac:dyDescent="0.2">
      <c r="D430" s="34"/>
      <c r="E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"/>
      <c r="V430" s="2"/>
      <c r="W430" s="2"/>
      <c r="X430" s="2"/>
      <c r="Y430" s="2"/>
      <c r="Z430" s="2"/>
      <c r="AA430" s="2"/>
      <c r="AB430" s="2"/>
      <c r="AC430" s="2"/>
    </row>
    <row r="431" spans="4:29" x14ac:dyDescent="0.2">
      <c r="D431" s="34"/>
      <c r="E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"/>
      <c r="V431" s="2"/>
      <c r="W431" s="2"/>
      <c r="X431" s="2"/>
      <c r="Y431" s="2"/>
      <c r="Z431" s="2"/>
      <c r="AA431" s="2"/>
      <c r="AB431" s="2"/>
      <c r="AC431" s="2"/>
    </row>
    <row r="432" spans="4:29" x14ac:dyDescent="0.2">
      <c r="D432" s="34"/>
      <c r="E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"/>
      <c r="V432" s="2"/>
      <c r="W432" s="2"/>
      <c r="X432" s="2"/>
      <c r="Y432" s="2"/>
      <c r="Z432" s="2"/>
      <c r="AA432" s="2"/>
      <c r="AB432" s="2"/>
      <c r="AC432" s="2"/>
    </row>
    <row r="433" spans="4:29" x14ac:dyDescent="0.2">
      <c r="D433" s="34"/>
      <c r="E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"/>
      <c r="V433" s="2"/>
      <c r="W433" s="2"/>
      <c r="X433" s="2"/>
      <c r="Y433" s="2"/>
      <c r="Z433" s="2"/>
      <c r="AA433" s="2"/>
      <c r="AB433" s="2"/>
      <c r="AC433" s="2"/>
    </row>
    <row r="434" spans="4:29" x14ac:dyDescent="0.2">
      <c r="D434" s="34"/>
      <c r="E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"/>
      <c r="V434" s="2"/>
      <c r="W434" s="2"/>
      <c r="X434" s="2"/>
      <c r="Y434" s="2"/>
      <c r="Z434" s="2"/>
      <c r="AA434" s="2"/>
      <c r="AB434" s="2"/>
      <c r="AC434" s="2"/>
    </row>
    <row r="435" spans="4:29" x14ac:dyDescent="0.2">
      <c r="D435" s="34"/>
      <c r="E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"/>
      <c r="V435" s="2"/>
      <c r="W435" s="2"/>
      <c r="X435" s="2"/>
      <c r="Y435" s="2"/>
      <c r="Z435" s="2"/>
      <c r="AA435" s="2"/>
      <c r="AB435" s="2"/>
      <c r="AC435" s="2"/>
    </row>
    <row r="436" spans="4:29" x14ac:dyDescent="0.2">
      <c r="D436" s="34"/>
      <c r="E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"/>
      <c r="V436" s="2"/>
      <c r="W436" s="2"/>
      <c r="X436" s="2"/>
      <c r="Y436" s="2"/>
      <c r="Z436" s="2"/>
      <c r="AA436" s="2"/>
      <c r="AB436" s="2"/>
      <c r="AC436" s="2"/>
    </row>
    <row r="437" spans="4:29" x14ac:dyDescent="0.2">
      <c r="D437" s="34"/>
      <c r="E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"/>
      <c r="V437" s="2"/>
      <c r="W437" s="2"/>
      <c r="X437" s="2"/>
      <c r="Y437" s="2"/>
      <c r="Z437" s="2"/>
      <c r="AA437" s="2"/>
      <c r="AB437" s="2"/>
      <c r="AC437" s="2"/>
    </row>
    <row r="438" spans="4:29" x14ac:dyDescent="0.2">
      <c r="D438" s="34"/>
      <c r="E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"/>
      <c r="V438" s="2"/>
      <c r="W438" s="2"/>
      <c r="X438" s="2"/>
      <c r="Y438" s="2"/>
      <c r="Z438" s="2"/>
      <c r="AA438" s="2"/>
      <c r="AB438" s="2"/>
      <c r="AC438" s="2"/>
    </row>
    <row r="439" spans="4:29" x14ac:dyDescent="0.2">
      <c r="D439" s="34"/>
      <c r="E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"/>
      <c r="V439" s="2"/>
      <c r="W439" s="2"/>
      <c r="X439" s="2"/>
      <c r="Y439" s="2"/>
      <c r="Z439" s="2"/>
      <c r="AA439" s="2"/>
      <c r="AB439" s="2"/>
      <c r="AC439" s="2"/>
    </row>
    <row r="440" spans="4:29" x14ac:dyDescent="0.2">
      <c r="D440" s="34"/>
      <c r="E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"/>
      <c r="V440" s="2"/>
      <c r="W440" s="2"/>
      <c r="X440" s="2"/>
      <c r="Y440" s="2"/>
      <c r="Z440" s="2"/>
      <c r="AA440" s="2"/>
      <c r="AB440" s="2"/>
      <c r="AC440" s="2"/>
    </row>
    <row r="441" spans="4:29" x14ac:dyDescent="0.2">
      <c r="D441" s="34"/>
      <c r="E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"/>
      <c r="V441" s="2"/>
      <c r="W441" s="2"/>
      <c r="X441" s="2"/>
      <c r="Y441" s="2"/>
      <c r="Z441" s="2"/>
      <c r="AA441" s="2"/>
      <c r="AB441" s="2"/>
      <c r="AC441" s="2"/>
    </row>
    <row r="442" spans="4:29" x14ac:dyDescent="0.2">
      <c r="D442" s="34"/>
      <c r="E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"/>
      <c r="V442" s="2"/>
      <c r="W442" s="2"/>
      <c r="X442" s="2"/>
      <c r="Y442" s="2"/>
      <c r="Z442" s="2"/>
      <c r="AA442" s="2"/>
      <c r="AB442" s="2"/>
      <c r="AC442" s="2"/>
    </row>
    <row r="443" spans="4:29" x14ac:dyDescent="0.2">
      <c r="D443" s="34"/>
      <c r="E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"/>
      <c r="V443" s="2"/>
      <c r="W443" s="2"/>
      <c r="X443" s="2"/>
      <c r="Y443" s="2"/>
      <c r="Z443" s="2"/>
      <c r="AA443" s="2"/>
      <c r="AB443" s="2"/>
      <c r="AC443" s="2"/>
    </row>
    <row r="444" spans="4:29" x14ac:dyDescent="0.2">
      <c r="D444" s="34"/>
      <c r="E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"/>
      <c r="V444" s="2"/>
      <c r="W444" s="2"/>
      <c r="X444" s="2"/>
      <c r="Y444" s="2"/>
      <c r="Z444" s="2"/>
      <c r="AA444" s="2"/>
      <c r="AB444" s="2"/>
      <c r="AC444" s="2"/>
    </row>
    <row r="445" spans="4:29" x14ac:dyDescent="0.2">
      <c r="D445" s="34"/>
      <c r="E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"/>
      <c r="V445" s="2"/>
      <c r="W445" s="2"/>
      <c r="X445" s="2"/>
      <c r="Y445" s="2"/>
      <c r="Z445" s="2"/>
      <c r="AA445" s="2"/>
      <c r="AB445" s="2"/>
      <c r="AC445" s="2"/>
    </row>
    <row r="446" spans="4:29" x14ac:dyDescent="0.2">
      <c r="D446" s="34"/>
      <c r="E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"/>
      <c r="V446" s="2"/>
      <c r="W446" s="2"/>
      <c r="X446" s="2"/>
      <c r="Y446" s="2"/>
      <c r="Z446" s="2"/>
      <c r="AA446" s="2"/>
      <c r="AB446" s="2"/>
      <c r="AC446" s="2"/>
    </row>
    <row r="447" spans="4:29" x14ac:dyDescent="0.2">
      <c r="D447" s="34"/>
      <c r="E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"/>
      <c r="V447" s="2"/>
      <c r="W447" s="2"/>
      <c r="X447" s="2"/>
      <c r="Y447" s="2"/>
      <c r="Z447" s="2"/>
      <c r="AA447" s="2"/>
      <c r="AB447" s="2"/>
      <c r="AC447" s="2"/>
    </row>
    <row r="448" spans="4:29" x14ac:dyDescent="0.2">
      <c r="D448" s="34"/>
      <c r="E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"/>
      <c r="V448" s="2"/>
      <c r="W448" s="2"/>
      <c r="X448" s="2"/>
      <c r="Y448" s="2"/>
      <c r="Z448" s="2"/>
      <c r="AA448" s="2"/>
      <c r="AB448" s="2"/>
      <c r="AC448" s="2"/>
    </row>
    <row r="449" spans="4:29" x14ac:dyDescent="0.2">
      <c r="D449" s="34"/>
      <c r="E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"/>
      <c r="V449" s="2"/>
      <c r="W449" s="2"/>
      <c r="X449" s="2"/>
      <c r="Y449" s="2"/>
      <c r="Z449" s="2"/>
      <c r="AA449" s="2"/>
      <c r="AB449" s="2"/>
      <c r="AC449" s="2"/>
    </row>
    <row r="450" spans="4:29" x14ac:dyDescent="0.2">
      <c r="D450" s="34"/>
      <c r="E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"/>
      <c r="V450" s="2"/>
      <c r="W450" s="2"/>
      <c r="X450" s="2"/>
      <c r="Y450" s="2"/>
      <c r="Z450" s="2"/>
      <c r="AA450" s="2"/>
      <c r="AB450" s="2"/>
      <c r="AC450" s="2"/>
    </row>
    <row r="451" spans="4:29" x14ac:dyDescent="0.2">
      <c r="D451" s="34"/>
      <c r="E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"/>
      <c r="V451" s="2"/>
      <c r="W451" s="2"/>
      <c r="X451" s="2"/>
      <c r="Y451" s="2"/>
      <c r="Z451" s="2"/>
      <c r="AA451" s="2"/>
      <c r="AB451" s="2"/>
      <c r="AC451" s="2"/>
    </row>
    <row r="452" spans="4:29" x14ac:dyDescent="0.2">
      <c r="D452" s="34"/>
      <c r="E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"/>
      <c r="V452" s="2"/>
      <c r="W452" s="2"/>
      <c r="X452" s="2"/>
      <c r="Y452" s="2"/>
      <c r="Z452" s="2"/>
      <c r="AA452" s="2"/>
      <c r="AB452" s="2"/>
      <c r="AC452" s="2"/>
    </row>
    <row r="453" spans="4:29" x14ac:dyDescent="0.2">
      <c r="D453" s="34"/>
      <c r="E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"/>
      <c r="V453" s="2"/>
      <c r="W453" s="2"/>
      <c r="X453" s="2"/>
      <c r="Y453" s="2"/>
      <c r="Z453" s="2"/>
      <c r="AA453" s="2"/>
      <c r="AB453" s="2"/>
      <c r="AC453" s="2"/>
    </row>
    <row r="454" spans="4:29" x14ac:dyDescent="0.2">
      <c r="D454" s="34"/>
      <c r="E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"/>
      <c r="V454" s="2"/>
      <c r="W454" s="2"/>
      <c r="X454" s="2"/>
      <c r="Y454" s="2"/>
      <c r="Z454" s="2"/>
      <c r="AA454" s="2"/>
      <c r="AB454" s="2"/>
      <c r="AC454" s="2"/>
    </row>
    <row r="455" spans="4:29" x14ac:dyDescent="0.2">
      <c r="D455" s="34"/>
      <c r="E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"/>
      <c r="V455" s="2"/>
      <c r="W455" s="2"/>
      <c r="X455" s="2"/>
      <c r="Y455" s="2"/>
      <c r="Z455" s="2"/>
      <c r="AA455" s="2"/>
      <c r="AB455" s="2"/>
      <c r="AC455" s="2"/>
    </row>
    <row r="456" spans="4:29" x14ac:dyDescent="0.2">
      <c r="D456" s="34"/>
      <c r="E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"/>
      <c r="V456" s="2"/>
      <c r="W456" s="2"/>
      <c r="X456" s="2"/>
      <c r="Y456" s="2"/>
      <c r="Z456" s="2"/>
      <c r="AA456" s="2"/>
      <c r="AB456" s="2"/>
      <c r="AC456" s="2"/>
    </row>
    <row r="457" spans="4:29" x14ac:dyDescent="0.2">
      <c r="D457" s="34"/>
      <c r="E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"/>
      <c r="V457" s="2"/>
      <c r="W457" s="2"/>
      <c r="X457" s="2"/>
      <c r="Y457" s="2"/>
      <c r="Z457" s="2"/>
      <c r="AA457" s="2"/>
      <c r="AB457" s="2"/>
      <c r="AC457" s="2"/>
    </row>
    <row r="458" spans="4:29" x14ac:dyDescent="0.2">
      <c r="D458" s="34"/>
      <c r="E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"/>
      <c r="V458" s="2"/>
      <c r="W458" s="2"/>
      <c r="X458" s="2"/>
      <c r="Y458" s="2"/>
      <c r="Z458" s="2"/>
      <c r="AA458" s="2"/>
      <c r="AB458" s="2"/>
      <c r="AC458" s="2"/>
    </row>
    <row r="459" spans="4:29" x14ac:dyDescent="0.2">
      <c r="D459" s="34"/>
      <c r="E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"/>
      <c r="V459" s="2"/>
      <c r="W459" s="2"/>
      <c r="X459" s="2"/>
      <c r="Y459" s="2"/>
      <c r="Z459" s="2"/>
      <c r="AA459" s="2"/>
      <c r="AB459" s="2"/>
      <c r="AC459" s="2"/>
    </row>
    <row r="460" spans="4:29" x14ac:dyDescent="0.2">
      <c r="D460" s="34"/>
      <c r="E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"/>
      <c r="V460" s="2"/>
      <c r="W460" s="2"/>
      <c r="X460" s="2"/>
      <c r="Y460" s="2"/>
      <c r="Z460" s="2"/>
      <c r="AA460" s="2"/>
      <c r="AB460" s="2"/>
      <c r="AC460" s="2"/>
    </row>
    <row r="461" spans="4:29" x14ac:dyDescent="0.2">
      <c r="D461" s="34"/>
      <c r="E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"/>
      <c r="V461" s="2"/>
      <c r="W461" s="2"/>
      <c r="X461" s="2"/>
      <c r="Y461" s="2"/>
      <c r="Z461" s="2"/>
      <c r="AA461" s="2"/>
      <c r="AB461" s="2"/>
      <c r="AC461" s="2"/>
    </row>
    <row r="462" spans="4:29" x14ac:dyDescent="0.2">
      <c r="D462" s="34"/>
      <c r="E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"/>
      <c r="V462" s="2"/>
      <c r="W462" s="2"/>
      <c r="X462" s="2"/>
      <c r="Y462" s="2"/>
      <c r="Z462" s="2"/>
      <c r="AA462" s="2"/>
      <c r="AB462" s="2"/>
      <c r="AC462" s="2"/>
    </row>
    <row r="463" spans="4:29" x14ac:dyDescent="0.2">
      <c r="D463" s="34"/>
      <c r="E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"/>
      <c r="V463" s="2"/>
      <c r="W463" s="2"/>
      <c r="X463" s="2"/>
      <c r="Y463" s="2"/>
      <c r="Z463" s="2"/>
      <c r="AA463" s="2"/>
      <c r="AB463" s="2"/>
      <c r="AC463" s="2"/>
    </row>
    <row r="464" spans="4:29" x14ac:dyDescent="0.2">
      <c r="D464" s="34"/>
      <c r="E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"/>
      <c r="V464" s="2"/>
      <c r="W464" s="2"/>
      <c r="X464" s="2"/>
      <c r="Y464" s="2"/>
      <c r="Z464" s="2"/>
      <c r="AA464" s="2"/>
      <c r="AB464" s="2"/>
      <c r="AC464" s="2"/>
    </row>
    <row r="465" spans="4:29" x14ac:dyDescent="0.2">
      <c r="D465" s="34"/>
      <c r="E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"/>
      <c r="V465" s="2"/>
      <c r="W465" s="2"/>
      <c r="X465" s="2"/>
      <c r="Y465" s="2"/>
      <c r="Z465" s="2"/>
      <c r="AA465" s="2"/>
      <c r="AB465" s="2"/>
      <c r="AC465" s="2"/>
    </row>
    <row r="466" spans="4:29" x14ac:dyDescent="0.2">
      <c r="D466" s="34"/>
      <c r="E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"/>
      <c r="V466" s="2"/>
      <c r="W466" s="2"/>
      <c r="X466" s="2"/>
      <c r="Y466" s="2"/>
      <c r="Z466" s="2"/>
      <c r="AA466" s="2"/>
      <c r="AB466" s="2"/>
      <c r="AC466" s="2"/>
    </row>
    <row r="467" spans="4:29" x14ac:dyDescent="0.2">
      <c r="D467" s="34"/>
      <c r="E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"/>
      <c r="V467" s="2"/>
      <c r="W467" s="2"/>
      <c r="X467" s="2"/>
      <c r="Y467" s="2"/>
      <c r="Z467" s="2"/>
      <c r="AA467" s="2"/>
      <c r="AB467" s="2"/>
      <c r="AC467" s="2"/>
    </row>
    <row r="468" spans="4:29" x14ac:dyDescent="0.2">
      <c r="D468" s="34"/>
      <c r="E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"/>
      <c r="V468" s="2"/>
      <c r="W468" s="2"/>
      <c r="X468" s="2"/>
      <c r="Y468" s="2"/>
      <c r="Z468" s="2"/>
      <c r="AA468" s="2"/>
      <c r="AB468" s="2"/>
      <c r="AC468" s="2"/>
    </row>
    <row r="469" spans="4:29" x14ac:dyDescent="0.2">
      <c r="D469" s="34"/>
      <c r="E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"/>
      <c r="V469" s="2"/>
      <c r="W469" s="2"/>
      <c r="X469" s="2"/>
      <c r="Y469" s="2"/>
      <c r="Z469" s="2"/>
      <c r="AA469" s="2"/>
      <c r="AB469" s="2"/>
      <c r="AC469" s="2"/>
    </row>
    <row r="470" spans="4:29" x14ac:dyDescent="0.2">
      <c r="D470" s="34"/>
      <c r="E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"/>
      <c r="V470" s="2"/>
      <c r="W470" s="2"/>
      <c r="X470" s="2"/>
      <c r="Y470" s="2"/>
      <c r="Z470" s="2"/>
      <c r="AA470" s="2"/>
      <c r="AB470" s="2"/>
      <c r="AC470" s="2"/>
    </row>
    <row r="471" spans="4:29" x14ac:dyDescent="0.2">
      <c r="D471" s="34"/>
      <c r="E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"/>
      <c r="V471" s="2"/>
      <c r="W471" s="2"/>
      <c r="X471" s="2"/>
      <c r="Y471" s="2"/>
      <c r="Z471" s="2"/>
      <c r="AA471" s="2"/>
      <c r="AB471" s="2"/>
      <c r="AC471" s="2"/>
    </row>
    <row r="472" spans="4:29" x14ac:dyDescent="0.2">
      <c r="D472" s="34"/>
      <c r="E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"/>
      <c r="V472" s="2"/>
      <c r="W472" s="2"/>
      <c r="X472" s="2"/>
      <c r="Y472" s="2"/>
      <c r="Z472" s="2"/>
      <c r="AA472" s="2"/>
      <c r="AB472" s="2"/>
      <c r="AC472" s="2"/>
    </row>
    <row r="473" spans="4:29" x14ac:dyDescent="0.2">
      <c r="D473" s="34"/>
      <c r="E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"/>
      <c r="V473" s="2"/>
      <c r="W473" s="2"/>
      <c r="X473" s="2"/>
      <c r="Y473" s="2"/>
      <c r="Z473" s="2"/>
      <c r="AA473" s="2"/>
      <c r="AB473" s="2"/>
      <c r="AC473" s="2"/>
    </row>
    <row r="474" spans="4:29" x14ac:dyDescent="0.2">
      <c r="D474" s="34"/>
      <c r="E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"/>
      <c r="V474" s="2"/>
      <c r="W474" s="2"/>
      <c r="X474" s="2"/>
      <c r="Y474" s="2"/>
      <c r="Z474" s="2"/>
      <c r="AA474" s="2"/>
      <c r="AB474" s="2"/>
      <c r="AC474" s="2"/>
    </row>
    <row r="475" spans="4:29" x14ac:dyDescent="0.2">
      <c r="D475" s="34"/>
      <c r="E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"/>
      <c r="V475" s="2"/>
      <c r="W475" s="2"/>
      <c r="X475" s="2"/>
      <c r="Y475" s="2"/>
      <c r="Z475" s="2"/>
      <c r="AA475" s="2"/>
      <c r="AB475" s="2"/>
      <c r="AC475" s="2"/>
    </row>
    <row r="476" spans="4:29" x14ac:dyDescent="0.2">
      <c r="D476" s="34"/>
      <c r="E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"/>
      <c r="V476" s="2"/>
      <c r="W476" s="2"/>
      <c r="X476" s="2"/>
      <c r="Y476" s="2"/>
      <c r="Z476" s="2"/>
      <c r="AA476" s="2"/>
      <c r="AB476" s="2"/>
      <c r="AC476" s="2"/>
    </row>
    <row r="477" spans="4:29" x14ac:dyDescent="0.2">
      <c r="D477" s="34"/>
      <c r="E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"/>
      <c r="V477" s="2"/>
      <c r="W477" s="2"/>
      <c r="X477" s="2"/>
      <c r="Y477" s="2"/>
      <c r="Z477" s="2"/>
      <c r="AA477" s="2"/>
      <c r="AB477" s="2"/>
      <c r="AC477" s="2"/>
    </row>
    <row r="478" spans="4:29" x14ac:dyDescent="0.2">
      <c r="D478" s="34"/>
      <c r="E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"/>
      <c r="V478" s="2"/>
      <c r="W478" s="2"/>
      <c r="X478" s="2"/>
      <c r="Y478" s="2"/>
      <c r="Z478" s="2"/>
      <c r="AA478" s="2"/>
      <c r="AB478" s="2"/>
      <c r="AC478" s="2"/>
    </row>
    <row r="479" spans="4:29" x14ac:dyDescent="0.2">
      <c r="D479" s="34"/>
      <c r="E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"/>
      <c r="V479" s="2"/>
      <c r="W479" s="2"/>
      <c r="X479" s="2"/>
      <c r="Y479" s="2"/>
      <c r="Z479" s="2"/>
      <c r="AA479" s="2"/>
      <c r="AB479" s="2"/>
      <c r="AC479" s="2"/>
    </row>
    <row r="480" spans="4:29" x14ac:dyDescent="0.2">
      <c r="D480" s="34"/>
      <c r="E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"/>
      <c r="V480" s="2"/>
      <c r="W480" s="2"/>
      <c r="X480" s="2"/>
      <c r="Y480" s="2"/>
      <c r="Z480" s="2"/>
      <c r="AA480" s="2"/>
      <c r="AB480" s="2"/>
      <c r="AC480" s="2"/>
    </row>
    <row r="481" spans="4:29" x14ac:dyDescent="0.2">
      <c r="D481" s="34"/>
      <c r="E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"/>
      <c r="V481" s="2"/>
      <c r="W481" s="2"/>
      <c r="X481" s="2"/>
      <c r="Y481" s="2"/>
      <c r="Z481" s="2"/>
      <c r="AA481" s="2"/>
      <c r="AB481" s="2"/>
      <c r="AC481" s="2"/>
    </row>
    <row r="482" spans="4:29" x14ac:dyDescent="0.2">
      <c r="D482" s="34"/>
      <c r="E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"/>
      <c r="V482" s="2"/>
      <c r="W482" s="2"/>
      <c r="X482" s="2"/>
      <c r="Y482" s="2"/>
      <c r="Z482" s="2"/>
      <c r="AA482" s="2"/>
      <c r="AB482" s="2"/>
      <c r="AC482" s="2"/>
    </row>
    <row r="483" spans="4:29" x14ac:dyDescent="0.2">
      <c r="D483" s="34"/>
      <c r="E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"/>
      <c r="V483" s="2"/>
      <c r="W483" s="2"/>
      <c r="X483" s="2"/>
      <c r="Y483" s="2"/>
      <c r="Z483" s="2"/>
      <c r="AA483" s="2"/>
      <c r="AB483" s="2"/>
      <c r="AC483" s="2"/>
    </row>
    <row r="484" spans="4:29" x14ac:dyDescent="0.2">
      <c r="D484" s="34"/>
      <c r="E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"/>
      <c r="V484" s="2"/>
      <c r="W484" s="2"/>
      <c r="X484" s="2"/>
      <c r="Y484" s="2"/>
      <c r="Z484" s="2"/>
      <c r="AA484" s="2"/>
      <c r="AB484" s="2"/>
      <c r="AC484" s="2"/>
    </row>
    <row r="485" spans="4:29" x14ac:dyDescent="0.2">
      <c r="D485" s="34"/>
      <c r="E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"/>
      <c r="V485" s="2"/>
      <c r="W485" s="2"/>
      <c r="X485" s="2"/>
      <c r="Y485" s="2"/>
      <c r="Z485" s="2"/>
      <c r="AA485" s="2"/>
      <c r="AB485" s="2"/>
      <c r="AC485" s="2"/>
    </row>
    <row r="486" spans="4:29" x14ac:dyDescent="0.2">
      <c r="D486" s="34"/>
      <c r="E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"/>
      <c r="V486" s="2"/>
      <c r="W486" s="2"/>
      <c r="X486" s="2"/>
      <c r="Y486" s="2"/>
      <c r="Z486" s="2"/>
      <c r="AA486" s="2"/>
      <c r="AB486" s="2"/>
      <c r="AC486" s="2"/>
    </row>
    <row r="487" spans="4:29" x14ac:dyDescent="0.2">
      <c r="D487" s="34"/>
      <c r="E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"/>
      <c r="V487" s="2"/>
      <c r="W487" s="2"/>
      <c r="X487" s="2"/>
      <c r="Y487" s="2"/>
      <c r="Z487" s="2"/>
      <c r="AA487" s="2"/>
      <c r="AB487" s="2"/>
      <c r="AC487" s="2"/>
    </row>
    <row r="488" spans="4:29" x14ac:dyDescent="0.2">
      <c r="D488" s="34"/>
      <c r="E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"/>
      <c r="V488" s="2"/>
      <c r="W488" s="2"/>
      <c r="X488" s="2"/>
      <c r="Y488" s="2"/>
      <c r="Z488" s="2"/>
      <c r="AA488" s="2"/>
      <c r="AB488" s="2"/>
      <c r="AC488" s="2"/>
    </row>
    <row r="489" spans="4:29" x14ac:dyDescent="0.2">
      <c r="D489" s="34"/>
      <c r="E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"/>
      <c r="V489" s="2"/>
      <c r="W489" s="2"/>
      <c r="X489" s="2"/>
      <c r="Y489" s="2"/>
      <c r="Z489" s="2"/>
      <c r="AA489" s="2"/>
      <c r="AB489" s="2"/>
      <c r="AC489" s="2"/>
    </row>
    <row r="490" spans="4:29" x14ac:dyDescent="0.2">
      <c r="D490" s="34"/>
      <c r="E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"/>
      <c r="V490" s="2"/>
      <c r="W490" s="2"/>
      <c r="X490" s="2"/>
      <c r="Y490" s="2"/>
      <c r="Z490" s="2"/>
      <c r="AA490" s="2"/>
      <c r="AB490" s="2"/>
      <c r="AC490" s="2"/>
    </row>
    <row r="491" spans="4:29" x14ac:dyDescent="0.2">
      <c r="D491" s="34"/>
      <c r="E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"/>
      <c r="V491" s="2"/>
      <c r="W491" s="2"/>
      <c r="X491" s="2"/>
      <c r="Y491" s="2"/>
      <c r="Z491" s="2"/>
      <c r="AA491" s="2"/>
      <c r="AB491" s="2"/>
      <c r="AC491" s="2"/>
    </row>
    <row r="492" spans="4:29" x14ac:dyDescent="0.2">
      <c r="D492" s="34"/>
      <c r="E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"/>
      <c r="V492" s="2"/>
      <c r="W492" s="2"/>
      <c r="X492" s="2"/>
      <c r="Y492" s="2"/>
      <c r="Z492" s="2"/>
      <c r="AA492" s="2"/>
      <c r="AB492" s="2"/>
      <c r="AC492" s="2"/>
    </row>
    <row r="493" spans="4:29" x14ac:dyDescent="0.2">
      <c r="D493" s="34"/>
      <c r="E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"/>
      <c r="V493" s="2"/>
      <c r="W493" s="2"/>
      <c r="X493" s="2"/>
      <c r="Y493" s="2"/>
      <c r="Z493" s="2"/>
      <c r="AA493" s="2"/>
      <c r="AB493" s="2"/>
      <c r="AC493" s="2"/>
    </row>
    <row r="494" spans="4:29" x14ac:dyDescent="0.2">
      <c r="D494" s="34"/>
      <c r="E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"/>
      <c r="V494" s="2"/>
      <c r="W494" s="2"/>
      <c r="X494" s="2"/>
      <c r="Y494" s="2"/>
      <c r="Z494" s="2"/>
      <c r="AA494" s="2"/>
      <c r="AB494" s="2"/>
      <c r="AC494" s="2"/>
    </row>
    <row r="495" spans="4:29" x14ac:dyDescent="0.2">
      <c r="D495" s="34"/>
      <c r="E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"/>
      <c r="V495" s="2"/>
      <c r="W495" s="2"/>
      <c r="X495" s="2"/>
      <c r="Y495" s="2"/>
      <c r="Z495" s="2"/>
      <c r="AA495" s="2"/>
      <c r="AB495" s="2"/>
      <c r="AC495" s="2"/>
    </row>
    <row r="496" spans="4:29" x14ac:dyDescent="0.2">
      <c r="D496" s="34"/>
      <c r="E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"/>
      <c r="V496" s="2"/>
      <c r="W496" s="2"/>
      <c r="X496" s="2"/>
      <c r="Y496" s="2"/>
      <c r="Z496" s="2"/>
      <c r="AA496" s="2"/>
      <c r="AB496" s="2"/>
      <c r="AC496" s="2"/>
    </row>
    <row r="497" spans="4:29" x14ac:dyDescent="0.2">
      <c r="D497" s="34"/>
      <c r="E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"/>
      <c r="V497" s="2"/>
      <c r="W497" s="2"/>
      <c r="X497" s="2"/>
      <c r="Y497" s="2"/>
      <c r="Z497" s="2"/>
      <c r="AA497" s="2"/>
      <c r="AB497" s="2"/>
      <c r="AC497" s="2"/>
    </row>
    <row r="498" spans="4:29" x14ac:dyDescent="0.2">
      <c r="D498" s="34"/>
      <c r="E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"/>
      <c r="V498" s="2"/>
      <c r="W498" s="2"/>
      <c r="X498" s="2"/>
      <c r="Y498" s="2"/>
      <c r="Z498" s="2"/>
      <c r="AA498" s="2"/>
      <c r="AB498" s="2"/>
      <c r="AC498" s="2"/>
    </row>
    <row r="499" spans="4:29" x14ac:dyDescent="0.2">
      <c r="D499" s="34"/>
      <c r="E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"/>
      <c r="V499" s="2"/>
      <c r="W499" s="2"/>
      <c r="X499" s="2"/>
      <c r="Y499" s="2"/>
      <c r="Z499" s="2"/>
      <c r="AA499" s="2"/>
      <c r="AB499" s="2"/>
      <c r="AC499" s="2"/>
    </row>
    <row r="500" spans="4:29" x14ac:dyDescent="0.2">
      <c r="D500" s="34"/>
      <c r="E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"/>
      <c r="V500" s="2"/>
      <c r="W500" s="2"/>
      <c r="X500" s="2"/>
      <c r="Y500" s="2"/>
      <c r="Z500" s="2"/>
      <c r="AA500" s="2"/>
      <c r="AB500" s="2"/>
      <c r="AC500" s="2"/>
    </row>
    <row r="501" spans="4:29" x14ac:dyDescent="0.2">
      <c r="D501" s="34"/>
      <c r="E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"/>
      <c r="V501" s="2"/>
      <c r="W501" s="2"/>
      <c r="X501" s="2"/>
      <c r="Y501" s="2"/>
      <c r="Z501" s="2"/>
      <c r="AA501" s="2"/>
      <c r="AB501" s="2"/>
      <c r="AC501" s="2"/>
    </row>
    <row r="502" spans="4:29" x14ac:dyDescent="0.2">
      <c r="D502" s="34"/>
      <c r="E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"/>
      <c r="V502" s="2"/>
      <c r="W502" s="2"/>
      <c r="X502" s="2"/>
      <c r="Y502" s="2"/>
      <c r="Z502" s="2"/>
      <c r="AA502" s="2"/>
      <c r="AB502" s="2"/>
      <c r="AC502" s="2"/>
    </row>
    <row r="503" spans="4:29" x14ac:dyDescent="0.2">
      <c r="D503" s="34"/>
      <c r="E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"/>
      <c r="V503" s="2"/>
      <c r="W503" s="2"/>
      <c r="X503" s="2"/>
      <c r="Y503" s="2"/>
      <c r="Z503" s="2"/>
      <c r="AA503" s="2"/>
      <c r="AB503" s="2"/>
      <c r="AC503" s="2"/>
    </row>
    <row r="504" spans="4:29" x14ac:dyDescent="0.2">
      <c r="D504" s="34"/>
      <c r="E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"/>
      <c r="V504" s="2"/>
      <c r="W504" s="2"/>
      <c r="X504" s="2"/>
      <c r="Y504" s="2"/>
      <c r="Z504" s="2"/>
      <c r="AA504" s="2"/>
      <c r="AB504" s="2"/>
      <c r="AC504" s="2"/>
    </row>
    <row r="505" spans="4:29" x14ac:dyDescent="0.2">
      <c r="D505" s="34"/>
      <c r="E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"/>
      <c r="V505" s="2"/>
      <c r="W505" s="2"/>
      <c r="X505" s="2"/>
      <c r="Y505" s="2"/>
      <c r="Z505" s="2"/>
      <c r="AA505" s="2"/>
      <c r="AB505" s="2"/>
      <c r="AC505" s="2"/>
    </row>
    <row r="506" spans="4:29" x14ac:dyDescent="0.2">
      <c r="D506" s="34"/>
      <c r="E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"/>
      <c r="V506" s="2"/>
      <c r="W506" s="2"/>
      <c r="X506" s="2"/>
      <c r="Y506" s="2"/>
      <c r="Z506" s="2"/>
      <c r="AA506" s="2"/>
      <c r="AB506" s="2"/>
      <c r="AC506" s="2"/>
    </row>
    <row r="507" spans="4:29" x14ac:dyDescent="0.2">
      <c r="D507" s="34"/>
      <c r="E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"/>
      <c r="V507" s="2"/>
      <c r="W507" s="2"/>
      <c r="X507" s="2"/>
      <c r="Y507" s="2"/>
      <c r="Z507" s="2"/>
      <c r="AA507" s="2"/>
      <c r="AB507" s="2"/>
      <c r="AC507" s="2"/>
    </row>
    <row r="508" spans="4:29" x14ac:dyDescent="0.2">
      <c r="D508" s="34"/>
      <c r="E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"/>
      <c r="V508" s="2"/>
      <c r="W508" s="2"/>
      <c r="X508" s="2"/>
      <c r="Y508" s="2"/>
      <c r="Z508" s="2"/>
      <c r="AA508" s="2"/>
      <c r="AB508" s="2"/>
      <c r="AC508" s="2"/>
    </row>
    <row r="509" spans="4:29" x14ac:dyDescent="0.2">
      <c r="D509" s="34"/>
      <c r="E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"/>
      <c r="V509" s="2"/>
      <c r="W509" s="2"/>
      <c r="X509" s="2"/>
      <c r="Y509" s="2"/>
      <c r="Z509" s="2"/>
      <c r="AA509" s="2"/>
      <c r="AB509" s="2"/>
      <c r="AC509" s="2"/>
    </row>
    <row r="510" spans="4:29" x14ac:dyDescent="0.2">
      <c r="D510" s="34"/>
      <c r="E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"/>
      <c r="V510" s="2"/>
      <c r="W510" s="2"/>
      <c r="X510" s="2"/>
      <c r="Y510" s="2"/>
      <c r="Z510" s="2"/>
      <c r="AA510" s="2"/>
      <c r="AB510" s="2"/>
      <c r="AC510" s="2"/>
    </row>
    <row r="511" spans="4:29" x14ac:dyDescent="0.2">
      <c r="D511" s="34"/>
      <c r="E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"/>
      <c r="V511" s="2"/>
      <c r="W511" s="2"/>
      <c r="X511" s="2"/>
      <c r="Y511" s="2"/>
      <c r="Z511" s="2"/>
      <c r="AA511" s="2"/>
      <c r="AB511" s="2"/>
      <c r="AC511" s="2"/>
    </row>
    <row r="512" spans="4:29" x14ac:dyDescent="0.2">
      <c r="D512" s="34"/>
      <c r="E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"/>
      <c r="V512" s="2"/>
      <c r="W512" s="2"/>
      <c r="X512" s="2"/>
      <c r="Y512" s="2"/>
      <c r="Z512" s="2"/>
      <c r="AA512" s="2"/>
      <c r="AB512" s="2"/>
      <c r="AC512" s="2"/>
    </row>
    <row r="513" spans="4:29" x14ac:dyDescent="0.2">
      <c r="D513" s="34"/>
      <c r="E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"/>
      <c r="V513" s="2"/>
      <c r="W513" s="2"/>
      <c r="X513" s="2"/>
      <c r="Y513" s="2"/>
      <c r="Z513" s="2"/>
      <c r="AA513" s="2"/>
      <c r="AB513" s="2"/>
      <c r="AC513" s="2"/>
    </row>
    <row r="514" spans="4:29" x14ac:dyDescent="0.2">
      <c r="D514" s="34"/>
      <c r="E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"/>
      <c r="V514" s="2"/>
      <c r="W514" s="2"/>
      <c r="X514" s="2"/>
      <c r="Y514" s="2"/>
      <c r="Z514" s="2"/>
      <c r="AA514" s="2"/>
      <c r="AB514" s="2"/>
      <c r="AC514" s="2"/>
    </row>
    <row r="515" spans="4:29" x14ac:dyDescent="0.2">
      <c r="D515" s="34"/>
      <c r="E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"/>
      <c r="V515" s="2"/>
      <c r="W515" s="2"/>
      <c r="X515" s="2"/>
      <c r="Y515" s="2"/>
      <c r="Z515" s="2"/>
      <c r="AA515" s="2"/>
      <c r="AB515" s="2"/>
      <c r="AC515" s="2"/>
    </row>
    <row r="516" spans="4:29" x14ac:dyDescent="0.2">
      <c r="D516" s="34"/>
      <c r="E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"/>
      <c r="V516" s="2"/>
      <c r="W516" s="2"/>
      <c r="X516" s="2"/>
      <c r="Y516" s="2"/>
      <c r="Z516" s="2"/>
      <c r="AA516" s="2"/>
      <c r="AB516" s="2"/>
      <c r="AC516" s="2"/>
    </row>
    <row r="517" spans="4:29" x14ac:dyDescent="0.2">
      <c r="D517" s="34"/>
      <c r="E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"/>
      <c r="V517" s="2"/>
      <c r="W517" s="2"/>
      <c r="X517" s="2"/>
      <c r="Y517" s="2"/>
      <c r="Z517" s="2"/>
      <c r="AA517" s="2"/>
      <c r="AB517" s="2"/>
      <c r="AC517" s="2"/>
    </row>
    <row r="518" spans="4:29" x14ac:dyDescent="0.2">
      <c r="D518" s="34"/>
      <c r="E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"/>
      <c r="V518" s="2"/>
      <c r="W518" s="2"/>
      <c r="X518" s="2"/>
      <c r="Y518" s="2"/>
      <c r="Z518" s="2"/>
      <c r="AA518" s="2"/>
      <c r="AB518" s="2"/>
      <c r="AC518" s="2"/>
    </row>
    <row r="519" spans="4:29" x14ac:dyDescent="0.2">
      <c r="D519" s="34"/>
      <c r="E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"/>
      <c r="V519" s="2"/>
      <c r="W519" s="2"/>
      <c r="X519" s="2"/>
      <c r="Y519" s="2"/>
      <c r="Z519" s="2"/>
      <c r="AA519" s="2"/>
      <c r="AB519" s="2"/>
      <c r="AC519" s="2"/>
    </row>
    <row r="520" spans="4:29" x14ac:dyDescent="0.2">
      <c r="D520" s="34"/>
      <c r="E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"/>
      <c r="V520" s="2"/>
      <c r="W520" s="2"/>
      <c r="X520" s="2"/>
      <c r="Y520" s="2"/>
      <c r="Z520" s="2"/>
      <c r="AA520" s="2"/>
      <c r="AB520" s="2"/>
      <c r="AC520" s="2"/>
    </row>
    <row r="521" spans="4:29" x14ac:dyDescent="0.2">
      <c r="D521" s="34"/>
      <c r="E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"/>
      <c r="V521" s="2"/>
      <c r="W521" s="2"/>
      <c r="X521" s="2"/>
      <c r="Y521" s="2"/>
      <c r="Z521" s="2"/>
      <c r="AA521" s="2"/>
      <c r="AB521" s="2"/>
      <c r="AC521" s="2"/>
    </row>
    <row r="522" spans="4:29" x14ac:dyDescent="0.2">
      <c r="D522" s="34"/>
      <c r="E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"/>
      <c r="V522" s="2"/>
      <c r="W522" s="2"/>
      <c r="X522" s="2"/>
      <c r="Y522" s="2"/>
      <c r="Z522" s="2"/>
      <c r="AA522" s="2"/>
      <c r="AB522" s="2"/>
      <c r="AC522" s="2"/>
    </row>
    <row r="523" spans="4:29" x14ac:dyDescent="0.2">
      <c r="D523" s="34"/>
      <c r="E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"/>
      <c r="V523" s="2"/>
      <c r="W523" s="2"/>
      <c r="X523" s="2"/>
      <c r="Y523" s="2"/>
      <c r="Z523" s="2"/>
      <c r="AA523" s="2"/>
      <c r="AB523" s="2"/>
      <c r="AC523" s="2"/>
    </row>
    <row r="524" spans="4:29" x14ac:dyDescent="0.2">
      <c r="D524" s="34"/>
      <c r="E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"/>
      <c r="V524" s="2"/>
      <c r="W524" s="2"/>
      <c r="X524" s="2"/>
      <c r="Y524" s="2"/>
      <c r="Z524" s="2"/>
      <c r="AA524" s="2"/>
      <c r="AB524" s="2"/>
      <c r="AC524" s="2"/>
    </row>
    <row r="525" spans="4:29" x14ac:dyDescent="0.2">
      <c r="D525" s="34"/>
      <c r="E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"/>
      <c r="V525" s="2"/>
      <c r="W525" s="2"/>
      <c r="X525" s="2"/>
      <c r="Y525" s="2"/>
      <c r="Z525" s="2"/>
      <c r="AA525" s="2"/>
      <c r="AB525" s="2"/>
      <c r="AC525" s="2"/>
    </row>
    <row r="526" spans="4:29" x14ac:dyDescent="0.2">
      <c r="D526" s="34"/>
      <c r="E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"/>
      <c r="V526" s="2"/>
      <c r="W526" s="2"/>
      <c r="X526" s="2"/>
      <c r="Y526" s="2"/>
      <c r="Z526" s="2"/>
      <c r="AA526" s="2"/>
      <c r="AB526" s="2"/>
      <c r="AC526" s="2"/>
    </row>
    <row r="527" spans="4:29" x14ac:dyDescent="0.2">
      <c r="D527" s="34"/>
      <c r="E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"/>
      <c r="V527" s="2"/>
      <c r="W527" s="2"/>
      <c r="X527" s="2"/>
      <c r="Y527" s="2"/>
      <c r="Z527" s="2"/>
      <c r="AA527" s="2"/>
      <c r="AB527" s="2"/>
      <c r="AC527" s="2"/>
    </row>
    <row r="528" spans="4:29" x14ac:dyDescent="0.2">
      <c r="D528" s="34"/>
      <c r="E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"/>
      <c r="V528" s="2"/>
      <c r="W528" s="2"/>
      <c r="X528" s="2"/>
      <c r="Y528" s="2"/>
      <c r="Z528" s="2"/>
      <c r="AA528" s="2"/>
      <c r="AB528" s="2"/>
      <c r="AC528" s="2"/>
    </row>
    <row r="529" spans="4:29" x14ac:dyDescent="0.2">
      <c r="D529" s="34"/>
      <c r="E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"/>
      <c r="V529" s="2"/>
      <c r="W529" s="2"/>
      <c r="X529" s="2"/>
      <c r="Y529" s="2"/>
      <c r="Z529" s="2"/>
      <c r="AA529" s="2"/>
      <c r="AB529" s="2"/>
      <c r="AC529" s="2"/>
    </row>
    <row r="530" spans="4:29" x14ac:dyDescent="0.2">
      <c r="D530" s="34"/>
      <c r="E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"/>
      <c r="V530" s="2"/>
      <c r="W530" s="2"/>
      <c r="X530" s="2"/>
      <c r="Y530" s="2"/>
      <c r="Z530" s="2"/>
      <c r="AA530" s="2"/>
      <c r="AB530" s="2"/>
      <c r="AC530" s="2"/>
    </row>
    <row r="531" spans="4:29" x14ac:dyDescent="0.2">
      <c r="D531" s="34"/>
      <c r="E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"/>
      <c r="V531" s="2"/>
      <c r="W531" s="2"/>
      <c r="X531" s="2"/>
      <c r="Y531" s="2"/>
      <c r="Z531" s="2"/>
      <c r="AA531" s="2"/>
      <c r="AB531" s="2"/>
      <c r="AC531" s="2"/>
    </row>
    <row r="532" spans="4:29" x14ac:dyDescent="0.2">
      <c r="D532" s="34"/>
      <c r="E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"/>
      <c r="V532" s="2"/>
      <c r="W532" s="2"/>
      <c r="X532" s="2"/>
      <c r="Y532" s="2"/>
      <c r="Z532" s="2"/>
      <c r="AA532" s="2"/>
      <c r="AB532" s="2"/>
      <c r="AC532" s="2"/>
    </row>
    <row r="533" spans="4:29" x14ac:dyDescent="0.2">
      <c r="D533" s="34"/>
      <c r="E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"/>
      <c r="V533" s="2"/>
      <c r="W533" s="2"/>
      <c r="X533" s="2"/>
      <c r="Y533" s="2"/>
      <c r="Z533" s="2"/>
      <c r="AA533" s="2"/>
      <c r="AB533" s="2"/>
      <c r="AC533" s="2"/>
    </row>
    <row r="534" spans="4:29" x14ac:dyDescent="0.2">
      <c r="D534" s="34"/>
      <c r="E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"/>
      <c r="V534" s="2"/>
      <c r="W534" s="2"/>
      <c r="X534" s="2"/>
      <c r="Y534" s="2"/>
      <c r="Z534" s="2"/>
      <c r="AA534" s="2"/>
      <c r="AB534" s="2"/>
      <c r="AC534" s="2"/>
    </row>
    <row r="535" spans="4:29" x14ac:dyDescent="0.2">
      <c r="D535" s="34"/>
      <c r="E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"/>
      <c r="V535" s="2"/>
      <c r="W535" s="2"/>
      <c r="X535" s="2"/>
      <c r="Y535" s="2"/>
      <c r="Z535" s="2"/>
      <c r="AA535" s="2"/>
      <c r="AB535" s="2"/>
      <c r="AC535" s="2"/>
    </row>
    <row r="536" spans="4:29" x14ac:dyDescent="0.2">
      <c r="D536" s="34"/>
      <c r="E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"/>
      <c r="V536" s="2"/>
      <c r="W536" s="2"/>
      <c r="X536" s="2"/>
      <c r="Y536" s="2"/>
      <c r="Z536" s="2"/>
      <c r="AA536" s="2"/>
      <c r="AB536" s="2"/>
      <c r="AC536" s="2"/>
    </row>
    <row r="537" spans="4:29" x14ac:dyDescent="0.2">
      <c r="D537" s="34"/>
      <c r="E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"/>
      <c r="V537" s="2"/>
      <c r="W537" s="2"/>
      <c r="X537" s="2"/>
      <c r="Y537" s="2"/>
      <c r="Z537" s="2"/>
      <c r="AA537" s="2"/>
      <c r="AB537" s="2"/>
      <c r="AC537" s="2"/>
    </row>
    <row r="538" spans="4:29" x14ac:dyDescent="0.2">
      <c r="D538" s="34"/>
      <c r="E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"/>
      <c r="V538" s="2"/>
      <c r="W538" s="2"/>
      <c r="X538" s="2"/>
      <c r="Y538" s="2"/>
      <c r="Z538" s="2"/>
      <c r="AA538" s="2"/>
      <c r="AB538" s="2"/>
      <c r="AC538" s="2"/>
    </row>
    <row r="539" spans="4:29" x14ac:dyDescent="0.2">
      <c r="D539" s="34"/>
      <c r="E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"/>
      <c r="V539" s="2"/>
      <c r="W539" s="2"/>
      <c r="X539" s="2"/>
      <c r="Y539" s="2"/>
      <c r="Z539" s="2"/>
      <c r="AA539" s="2"/>
      <c r="AB539" s="2"/>
      <c r="AC539" s="2"/>
    </row>
    <row r="540" spans="4:29" x14ac:dyDescent="0.2">
      <c r="D540" s="34"/>
      <c r="E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"/>
      <c r="V540" s="2"/>
      <c r="W540" s="2"/>
      <c r="X540" s="2"/>
      <c r="Y540" s="2"/>
      <c r="Z540" s="2"/>
      <c r="AA540" s="2"/>
      <c r="AB540" s="2"/>
      <c r="AC540" s="2"/>
    </row>
    <row r="541" spans="4:29" x14ac:dyDescent="0.2">
      <c r="D541" s="34"/>
      <c r="E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"/>
      <c r="V541" s="2"/>
      <c r="W541" s="2"/>
      <c r="X541" s="2"/>
      <c r="Y541" s="2"/>
      <c r="Z541" s="2"/>
      <c r="AA541" s="2"/>
      <c r="AB541" s="2"/>
      <c r="AC541" s="2"/>
    </row>
    <row r="542" spans="4:29" x14ac:dyDescent="0.2">
      <c r="D542" s="34"/>
      <c r="E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"/>
      <c r="V542" s="2"/>
      <c r="W542" s="2"/>
      <c r="X542" s="2"/>
      <c r="Y542" s="2"/>
      <c r="Z542" s="2"/>
      <c r="AA542" s="2"/>
      <c r="AB542" s="2"/>
      <c r="AC542" s="2"/>
    </row>
    <row r="543" spans="4:29" x14ac:dyDescent="0.2">
      <c r="D543" s="34"/>
      <c r="E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"/>
      <c r="V543" s="2"/>
      <c r="W543" s="2"/>
      <c r="X543" s="2"/>
      <c r="Y543" s="2"/>
      <c r="Z543" s="2"/>
      <c r="AA543" s="2"/>
      <c r="AB543" s="2"/>
      <c r="AC543" s="2"/>
    </row>
    <row r="544" spans="4:29" x14ac:dyDescent="0.2">
      <c r="D544" s="34"/>
      <c r="E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"/>
      <c r="V544" s="2"/>
      <c r="W544" s="2"/>
      <c r="X544" s="2"/>
      <c r="Y544" s="2"/>
      <c r="Z544" s="2"/>
      <c r="AA544" s="2"/>
      <c r="AB544" s="2"/>
      <c r="AC544" s="2"/>
    </row>
    <row r="545" spans="4:29" x14ac:dyDescent="0.2">
      <c r="D545" s="34"/>
      <c r="E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"/>
      <c r="V545" s="2"/>
      <c r="W545" s="2"/>
      <c r="X545" s="2"/>
      <c r="Y545" s="2"/>
      <c r="Z545" s="2"/>
      <c r="AA545" s="2"/>
      <c r="AB545" s="2"/>
      <c r="AC545" s="2"/>
    </row>
    <row r="546" spans="4:29" x14ac:dyDescent="0.2">
      <c r="D546" s="34"/>
      <c r="E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"/>
      <c r="V546" s="2"/>
      <c r="W546" s="2"/>
      <c r="X546" s="2"/>
      <c r="Y546" s="2"/>
      <c r="Z546" s="2"/>
      <c r="AA546" s="2"/>
      <c r="AB546" s="2"/>
      <c r="AC546" s="2"/>
    </row>
    <row r="547" spans="4:29" x14ac:dyDescent="0.2">
      <c r="D547" s="34"/>
      <c r="E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"/>
      <c r="V547" s="2"/>
      <c r="W547" s="2"/>
      <c r="X547" s="2"/>
      <c r="Y547" s="2"/>
      <c r="Z547" s="2"/>
      <c r="AA547" s="2"/>
      <c r="AB547" s="2"/>
      <c r="AC547" s="2"/>
    </row>
    <row r="548" spans="4:29" x14ac:dyDescent="0.2">
      <c r="D548" s="34"/>
      <c r="E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"/>
      <c r="V548" s="2"/>
      <c r="W548" s="2"/>
      <c r="X548" s="2"/>
      <c r="Y548" s="2"/>
      <c r="Z548" s="2"/>
      <c r="AA548" s="2"/>
      <c r="AB548" s="2"/>
      <c r="AC548" s="2"/>
    </row>
    <row r="549" spans="4:29" x14ac:dyDescent="0.2">
      <c r="D549" s="34"/>
      <c r="E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"/>
      <c r="V549" s="2"/>
      <c r="W549" s="2"/>
      <c r="X549" s="2"/>
      <c r="Y549" s="2"/>
      <c r="Z549" s="2"/>
      <c r="AA549" s="2"/>
      <c r="AB549" s="2"/>
      <c r="AC549" s="2"/>
    </row>
    <row r="550" spans="4:29" x14ac:dyDescent="0.2">
      <c r="D550" s="34"/>
      <c r="E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"/>
      <c r="V550" s="2"/>
      <c r="W550" s="2"/>
      <c r="X550" s="2"/>
      <c r="Y550" s="2"/>
      <c r="Z550" s="2"/>
      <c r="AA550" s="2"/>
      <c r="AB550" s="2"/>
      <c r="AC550" s="2"/>
    </row>
    <row r="551" spans="4:29" x14ac:dyDescent="0.2">
      <c r="D551" s="34"/>
      <c r="E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"/>
      <c r="V551" s="2"/>
      <c r="W551" s="2"/>
      <c r="X551" s="2"/>
      <c r="Y551" s="2"/>
      <c r="Z551" s="2"/>
      <c r="AA551" s="2"/>
      <c r="AB551" s="2"/>
      <c r="AC551" s="2"/>
    </row>
    <row r="552" spans="4:29" x14ac:dyDescent="0.2">
      <c r="D552" s="34"/>
      <c r="E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"/>
      <c r="V552" s="2"/>
      <c r="W552" s="2"/>
      <c r="X552" s="2"/>
      <c r="Y552" s="2"/>
      <c r="Z552" s="2"/>
      <c r="AA552" s="2"/>
      <c r="AB552" s="2"/>
      <c r="AC552" s="2"/>
    </row>
    <row r="553" spans="4:29" x14ac:dyDescent="0.2">
      <c r="D553" s="34"/>
      <c r="E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"/>
      <c r="V553" s="2"/>
      <c r="W553" s="2"/>
      <c r="X553" s="2"/>
      <c r="Y553" s="2"/>
      <c r="Z553" s="2"/>
      <c r="AA553" s="2"/>
      <c r="AB553" s="2"/>
      <c r="AC553" s="2"/>
    </row>
    <row r="554" spans="4:29" x14ac:dyDescent="0.2">
      <c r="D554" s="34"/>
      <c r="E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"/>
      <c r="V554" s="2"/>
      <c r="W554" s="2"/>
      <c r="X554" s="2"/>
      <c r="Y554" s="2"/>
      <c r="Z554" s="2"/>
      <c r="AA554" s="2"/>
      <c r="AB554" s="2"/>
      <c r="AC554" s="2"/>
    </row>
    <row r="555" spans="4:29" x14ac:dyDescent="0.2">
      <c r="D555" s="34"/>
      <c r="E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"/>
      <c r="V555" s="2"/>
      <c r="W555" s="2"/>
      <c r="X555" s="2"/>
      <c r="Y555" s="2"/>
      <c r="Z555" s="2"/>
      <c r="AA555" s="2"/>
      <c r="AB555" s="2"/>
      <c r="AC555" s="2"/>
    </row>
    <row r="556" spans="4:29" x14ac:dyDescent="0.2">
      <c r="D556" s="34"/>
      <c r="E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"/>
      <c r="V556" s="2"/>
      <c r="W556" s="2"/>
      <c r="X556" s="2"/>
      <c r="Y556" s="2"/>
      <c r="Z556" s="2"/>
      <c r="AA556" s="2"/>
      <c r="AB556" s="2"/>
      <c r="AC556" s="2"/>
    </row>
    <row r="557" spans="4:29" x14ac:dyDescent="0.2">
      <c r="D557" s="34"/>
      <c r="E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"/>
      <c r="V557" s="2"/>
      <c r="W557" s="2"/>
      <c r="X557" s="2"/>
      <c r="Y557" s="2"/>
      <c r="Z557" s="2"/>
      <c r="AA557" s="2"/>
      <c r="AB557" s="2"/>
      <c r="AC557" s="2"/>
    </row>
    <row r="558" spans="4:29" x14ac:dyDescent="0.2">
      <c r="D558" s="34"/>
      <c r="E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"/>
      <c r="V558" s="2"/>
      <c r="W558" s="2"/>
      <c r="X558" s="2"/>
      <c r="Y558" s="2"/>
      <c r="Z558" s="2"/>
      <c r="AA558" s="2"/>
      <c r="AB558" s="2"/>
      <c r="AC558" s="2"/>
    </row>
    <row r="559" spans="4:29" x14ac:dyDescent="0.2">
      <c r="D559" s="34"/>
      <c r="E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"/>
      <c r="V559" s="2"/>
      <c r="W559" s="2"/>
      <c r="X559" s="2"/>
      <c r="Y559" s="2"/>
      <c r="Z559" s="2"/>
      <c r="AA559" s="2"/>
      <c r="AB559" s="2"/>
      <c r="AC559" s="2"/>
    </row>
    <row r="560" spans="4:29" x14ac:dyDescent="0.2">
      <c r="D560" s="34"/>
      <c r="E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"/>
      <c r="V560" s="2"/>
      <c r="W560" s="2"/>
      <c r="X560" s="2"/>
      <c r="Y560" s="2"/>
      <c r="Z560" s="2"/>
      <c r="AA560" s="2"/>
      <c r="AB560" s="2"/>
      <c r="AC560" s="2"/>
    </row>
    <row r="561" spans="4:29" x14ac:dyDescent="0.2">
      <c r="D561" s="34"/>
      <c r="E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"/>
      <c r="V561" s="2"/>
      <c r="W561" s="2"/>
      <c r="X561" s="2"/>
      <c r="Y561" s="2"/>
      <c r="Z561" s="2"/>
      <c r="AA561" s="2"/>
      <c r="AB561" s="2"/>
      <c r="AC561" s="2"/>
    </row>
    <row r="562" spans="4:29" x14ac:dyDescent="0.2">
      <c r="D562" s="34"/>
      <c r="E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"/>
      <c r="V562" s="2"/>
      <c r="W562" s="2"/>
      <c r="X562" s="2"/>
      <c r="Y562" s="2"/>
      <c r="Z562" s="2"/>
      <c r="AA562" s="2"/>
      <c r="AB562" s="2"/>
      <c r="AC562" s="2"/>
    </row>
    <row r="563" spans="4:29" x14ac:dyDescent="0.2">
      <c r="D563" s="34"/>
      <c r="E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"/>
      <c r="V563" s="2"/>
      <c r="W563" s="2"/>
      <c r="X563" s="2"/>
      <c r="Y563" s="2"/>
      <c r="Z563" s="2"/>
      <c r="AA563" s="2"/>
      <c r="AB563" s="2"/>
      <c r="AC563" s="2"/>
    </row>
    <row r="564" spans="4:29" x14ac:dyDescent="0.2">
      <c r="D564" s="34"/>
      <c r="E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"/>
      <c r="V564" s="2"/>
      <c r="W564" s="2"/>
      <c r="X564" s="2"/>
      <c r="Y564" s="2"/>
      <c r="Z564" s="2"/>
      <c r="AA564" s="2"/>
      <c r="AB564" s="2"/>
      <c r="AC564" s="2"/>
    </row>
    <row r="565" spans="4:29" x14ac:dyDescent="0.2">
      <c r="D565" s="34"/>
      <c r="E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"/>
      <c r="V565" s="2"/>
      <c r="W565" s="2"/>
      <c r="X565" s="2"/>
      <c r="Y565" s="2"/>
      <c r="Z565" s="2"/>
      <c r="AA565" s="2"/>
      <c r="AB565" s="2"/>
      <c r="AC565" s="2"/>
    </row>
    <row r="566" spans="4:29" x14ac:dyDescent="0.2">
      <c r="D566" s="34"/>
      <c r="E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"/>
      <c r="V566" s="2"/>
      <c r="W566" s="2"/>
      <c r="X566" s="2"/>
      <c r="Y566" s="2"/>
      <c r="Z566" s="2"/>
      <c r="AA566" s="2"/>
      <c r="AB566" s="2"/>
      <c r="AC566" s="2"/>
    </row>
    <row r="567" spans="4:29" x14ac:dyDescent="0.2">
      <c r="D567" s="34"/>
      <c r="E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"/>
      <c r="V567" s="2"/>
      <c r="W567" s="2"/>
      <c r="X567" s="2"/>
      <c r="Y567" s="2"/>
      <c r="Z567" s="2"/>
      <c r="AA567" s="2"/>
      <c r="AB567" s="2"/>
      <c r="AC567" s="2"/>
    </row>
    <row r="568" spans="4:29" x14ac:dyDescent="0.2">
      <c r="D568" s="34"/>
      <c r="E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"/>
      <c r="V568" s="2"/>
      <c r="W568" s="2"/>
      <c r="X568" s="2"/>
      <c r="Y568" s="2"/>
      <c r="Z568" s="2"/>
      <c r="AA568" s="2"/>
      <c r="AB568" s="2"/>
      <c r="AC568" s="2"/>
    </row>
    <row r="569" spans="4:29" x14ac:dyDescent="0.2">
      <c r="D569" s="34"/>
      <c r="E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"/>
      <c r="V569" s="2"/>
      <c r="W569" s="2"/>
      <c r="X569" s="2"/>
      <c r="Y569" s="2"/>
      <c r="Z569" s="2"/>
      <c r="AA569" s="2"/>
      <c r="AB569" s="2"/>
      <c r="AC569" s="2"/>
    </row>
    <row r="570" spans="4:29" x14ac:dyDescent="0.2">
      <c r="D570" s="34"/>
      <c r="E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"/>
      <c r="V570" s="2"/>
      <c r="W570" s="2"/>
      <c r="X570" s="2"/>
      <c r="Y570" s="2"/>
      <c r="Z570" s="2"/>
      <c r="AA570" s="2"/>
      <c r="AB570" s="2"/>
      <c r="AC570" s="2"/>
    </row>
    <row r="571" spans="4:29" x14ac:dyDescent="0.2">
      <c r="D571" s="34"/>
      <c r="E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"/>
      <c r="V571" s="2"/>
      <c r="W571" s="2"/>
      <c r="X571" s="2"/>
      <c r="Y571" s="2"/>
      <c r="Z571" s="2"/>
      <c r="AA571" s="2"/>
      <c r="AB571" s="2"/>
      <c r="AC571" s="2"/>
    </row>
    <row r="572" spans="4:29" x14ac:dyDescent="0.2">
      <c r="D572" s="34"/>
      <c r="E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"/>
      <c r="V572" s="2"/>
      <c r="W572" s="2"/>
      <c r="X572" s="2"/>
      <c r="Y572" s="2"/>
      <c r="Z572" s="2"/>
      <c r="AA572" s="2"/>
      <c r="AB572" s="2"/>
      <c r="AC572" s="2"/>
    </row>
    <row r="573" spans="4:29" x14ac:dyDescent="0.2">
      <c r="D573" s="34"/>
      <c r="E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"/>
      <c r="V573" s="2"/>
      <c r="W573" s="2"/>
      <c r="X573" s="2"/>
      <c r="Y573" s="2"/>
      <c r="Z573" s="2"/>
      <c r="AA573" s="2"/>
      <c r="AB573" s="2"/>
      <c r="AC573" s="2"/>
    </row>
    <row r="574" spans="4:29" x14ac:dyDescent="0.2">
      <c r="D574" s="34"/>
      <c r="E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"/>
      <c r="V574" s="2"/>
      <c r="W574" s="2"/>
      <c r="X574" s="2"/>
      <c r="Y574" s="2"/>
      <c r="Z574" s="2"/>
      <c r="AA574" s="2"/>
      <c r="AB574" s="2"/>
      <c r="AC574" s="2"/>
    </row>
    <row r="575" spans="4:29" x14ac:dyDescent="0.2">
      <c r="D575" s="34"/>
      <c r="E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"/>
      <c r="V575" s="2"/>
      <c r="W575" s="2"/>
      <c r="X575" s="2"/>
      <c r="Y575" s="2"/>
      <c r="Z575" s="2"/>
      <c r="AA575" s="2"/>
      <c r="AB575" s="2"/>
      <c r="AC575" s="2"/>
    </row>
    <row r="576" spans="4:29" x14ac:dyDescent="0.2">
      <c r="D576" s="34"/>
      <c r="E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"/>
      <c r="V576" s="2"/>
      <c r="W576" s="2"/>
      <c r="X576" s="2"/>
      <c r="Y576" s="2"/>
      <c r="Z576" s="2"/>
      <c r="AA576" s="2"/>
      <c r="AB576" s="2"/>
      <c r="AC576" s="2"/>
    </row>
    <row r="577" spans="4:29" x14ac:dyDescent="0.2">
      <c r="D577" s="34"/>
      <c r="E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"/>
      <c r="V577" s="2"/>
      <c r="W577" s="2"/>
      <c r="X577" s="2"/>
      <c r="Y577" s="2"/>
      <c r="Z577" s="2"/>
      <c r="AA577" s="2"/>
      <c r="AB577" s="2"/>
      <c r="AC577" s="2"/>
    </row>
    <row r="578" spans="4:29" x14ac:dyDescent="0.2">
      <c r="D578" s="34"/>
      <c r="E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"/>
      <c r="V578" s="2"/>
      <c r="W578" s="2"/>
      <c r="X578" s="2"/>
      <c r="Y578" s="2"/>
      <c r="Z578" s="2"/>
      <c r="AA578" s="2"/>
      <c r="AB578" s="2"/>
      <c r="AC578" s="2"/>
    </row>
    <row r="579" spans="4:29" x14ac:dyDescent="0.2">
      <c r="D579" s="34"/>
      <c r="E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"/>
      <c r="V579" s="2"/>
      <c r="W579" s="2"/>
      <c r="X579" s="2"/>
      <c r="Y579" s="2"/>
      <c r="Z579" s="2"/>
      <c r="AA579" s="2"/>
      <c r="AB579" s="2"/>
      <c r="AC579" s="2"/>
    </row>
    <row r="580" spans="4:29" x14ac:dyDescent="0.2">
      <c r="D580" s="34"/>
      <c r="E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"/>
      <c r="V580" s="2"/>
      <c r="W580" s="2"/>
      <c r="X580" s="2"/>
      <c r="Y580" s="2"/>
      <c r="Z580" s="2"/>
      <c r="AA580" s="2"/>
      <c r="AB580" s="2"/>
      <c r="AC580" s="2"/>
    </row>
    <row r="581" spans="4:29" x14ac:dyDescent="0.2">
      <c r="D581" s="34"/>
      <c r="E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"/>
      <c r="V581" s="2"/>
      <c r="W581" s="2"/>
      <c r="X581" s="2"/>
      <c r="Y581" s="2"/>
      <c r="Z581" s="2"/>
      <c r="AA581" s="2"/>
      <c r="AB581" s="2"/>
      <c r="AC581" s="2"/>
    </row>
    <row r="582" spans="4:29" x14ac:dyDescent="0.2">
      <c r="D582" s="34"/>
      <c r="E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"/>
      <c r="V582" s="2"/>
      <c r="W582" s="2"/>
      <c r="X582" s="2"/>
      <c r="Y582" s="2"/>
      <c r="Z582" s="2"/>
      <c r="AA582" s="2"/>
      <c r="AB582" s="2"/>
      <c r="AC582" s="2"/>
    </row>
    <row r="583" spans="4:29" x14ac:dyDescent="0.2">
      <c r="D583" s="34"/>
      <c r="E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"/>
      <c r="V583" s="2"/>
      <c r="W583" s="2"/>
      <c r="X583" s="2"/>
      <c r="Y583" s="2"/>
      <c r="Z583" s="2"/>
      <c r="AA583" s="2"/>
      <c r="AB583" s="2"/>
      <c r="AC583" s="2"/>
    </row>
    <row r="584" spans="4:29" x14ac:dyDescent="0.2">
      <c r="D584" s="34"/>
      <c r="E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"/>
      <c r="V584" s="2"/>
      <c r="W584" s="2"/>
      <c r="X584" s="2"/>
      <c r="Y584" s="2"/>
      <c r="Z584" s="2"/>
      <c r="AA584" s="2"/>
      <c r="AB584" s="2"/>
      <c r="AC584" s="2"/>
    </row>
    <row r="585" spans="4:29" x14ac:dyDescent="0.2">
      <c r="D585" s="34"/>
      <c r="E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"/>
      <c r="V585" s="2"/>
      <c r="W585" s="2"/>
      <c r="X585" s="2"/>
      <c r="Y585" s="2"/>
      <c r="Z585" s="2"/>
      <c r="AA585" s="2"/>
      <c r="AB585" s="2"/>
      <c r="AC585" s="2"/>
    </row>
    <row r="586" spans="4:29" x14ac:dyDescent="0.2">
      <c r="D586" s="34"/>
      <c r="E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"/>
      <c r="V586" s="2"/>
      <c r="W586" s="2"/>
      <c r="X586" s="2"/>
      <c r="Y586" s="2"/>
      <c r="Z586" s="2"/>
      <c r="AA586" s="2"/>
      <c r="AB586" s="2"/>
      <c r="AC586" s="2"/>
    </row>
    <row r="587" spans="4:29" x14ac:dyDescent="0.2">
      <c r="D587" s="34"/>
      <c r="E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"/>
      <c r="V587" s="2"/>
      <c r="W587" s="2"/>
      <c r="X587" s="2"/>
      <c r="Y587" s="2"/>
      <c r="Z587" s="2"/>
      <c r="AA587" s="2"/>
      <c r="AB587" s="2"/>
      <c r="AC587" s="2"/>
    </row>
    <row r="588" spans="4:29" x14ac:dyDescent="0.2">
      <c r="D588" s="34"/>
      <c r="E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"/>
      <c r="V588" s="2"/>
      <c r="W588" s="2"/>
      <c r="X588" s="2"/>
      <c r="Y588" s="2"/>
      <c r="Z588" s="2"/>
      <c r="AA588" s="2"/>
      <c r="AB588" s="2"/>
      <c r="AC588" s="2"/>
    </row>
    <row r="589" spans="4:29" x14ac:dyDescent="0.2">
      <c r="D589" s="34"/>
      <c r="E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"/>
      <c r="V589" s="2"/>
      <c r="W589" s="2"/>
      <c r="X589" s="2"/>
      <c r="Y589" s="2"/>
      <c r="Z589" s="2"/>
      <c r="AA589" s="2"/>
      <c r="AB589" s="2"/>
      <c r="AC589" s="2"/>
    </row>
    <row r="590" spans="4:29" x14ac:dyDescent="0.2">
      <c r="D590" s="34"/>
      <c r="E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"/>
      <c r="V590" s="2"/>
      <c r="W590" s="2"/>
      <c r="X590" s="2"/>
      <c r="Y590" s="2"/>
      <c r="Z590" s="2"/>
      <c r="AA590" s="2"/>
      <c r="AB590" s="2"/>
      <c r="AC590" s="2"/>
    </row>
    <row r="591" spans="4:29" x14ac:dyDescent="0.2">
      <c r="D591" s="34"/>
      <c r="E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"/>
      <c r="V591" s="2"/>
      <c r="W591" s="2"/>
      <c r="X591" s="2"/>
      <c r="Y591" s="2"/>
      <c r="Z591" s="2"/>
      <c r="AA591" s="2"/>
      <c r="AB591" s="2"/>
      <c r="AC591" s="2"/>
    </row>
    <row r="592" spans="4:29" x14ac:dyDescent="0.2">
      <c r="D592" s="34"/>
      <c r="E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"/>
      <c r="V592" s="2"/>
      <c r="W592" s="2"/>
      <c r="X592" s="2"/>
      <c r="Y592" s="2"/>
      <c r="Z592" s="2"/>
      <c r="AA592" s="2"/>
      <c r="AB592" s="2"/>
      <c r="AC592" s="2"/>
    </row>
    <row r="593" spans="4:29" x14ac:dyDescent="0.2">
      <c r="D593" s="34"/>
      <c r="E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"/>
      <c r="V593" s="2"/>
      <c r="W593" s="2"/>
      <c r="X593" s="2"/>
      <c r="Y593" s="2"/>
      <c r="Z593" s="2"/>
      <c r="AA593" s="2"/>
      <c r="AB593" s="2"/>
      <c r="AC593" s="2"/>
    </row>
    <row r="594" spans="4:29" x14ac:dyDescent="0.2">
      <c r="D594" s="34"/>
      <c r="E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"/>
      <c r="V594" s="2"/>
      <c r="W594" s="2"/>
      <c r="X594" s="2"/>
      <c r="Y594" s="2"/>
      <c r="Z594" s="2"/>
      <c r="AA594" s="2"/>
      <c r="AB594" s="2"/>
      <c r="AC594" s="2"/>
    </row>
    <row r="595" spans="4:29" x14ac:dyDescent="0.2">
      <c r="D595" s="34"/>
      <c r="E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"/>
      <c r="V595" s="2"/>
      <c r="W595" s="2"/>
      <c r="X595" s="2"/>
      <c r="Y595" s="2"/>
      <c r="Z595" s="2"/>
      <c r="AA595" s="2"/>
      <c r="AB595" s="2"/>
      <c r="AC595" s="2"/>
    </row>
    <row r="596" spans="4:29" x14ac:dyDescent="0.2">
      <c r="D596" s="34"/>
      <c r="E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"/>
      <c r="V596" s="2"/>
      <c r="W596" s="2"/>
      <c r="X596" s="2"/>
      <c r="Y596" s="2"/>
      <c r="Z596" s="2"/>
      <c r="AA596" s="2"/>
      <c r="AB596" s="2"/>
      <c r="AC596" s="2"/>
    </row>
    <row r="597" spans="4:29" x14ac:dyDescent="0.2">
      <c r="D597" s="34"/>
      <c r="E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"/>
      <c r="V597" s="2"/>
      <c r="W597" s="2"/>
      <c r="X597" s="2"/>
      <c r="Y597" s="2"/>
      <c r="Z597" s="2"/>
      <c r="AA597" s="2"/>
      <c r="AB597" s="2"/>
      <c r="AC597" s="2"/>
    </row>
    <row r="598" spans="4:29" x14ac:dyDescent="0.2">
      <c r="D598" s="34"/>
      <c r="E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"/>
      <c r="V598" s="2"/>
      <c r="W598" s="2"/>
      <c r="X598" s="2"/>
      <c r="Y598" s="2"/>
      <c r="Z598" s="2"/>
      <c r="AA598" s="2"/>
      <c r="AB598" s="2"/>
      <c r="AC598" s="2"/>
    </row>
    <row r="599" spans="4:29" x14ac:dyDescent="0.2">
      <c r="D599" s="34"/>
      <c r="E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"/>
      <c r="V599" s="2"/>
      <c r="W599" s="2"/>
      <c r="X599" s="2"/>
      <c r="Y599" s="2"/>
      <c r="Z599" s="2"/>
      <c r="AA599" s="2"/>
      <c r="AB599" s="2"/>
      <c r="AC599" s="2"/>
    </row>
    <row r="600" spans="4:29" x14ac:dyDescent="0.2">
      <c r="D600" s="34"/>
      <c r="E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"/>
      <c r="V600" s="2"/>
      <c r="W600" s="2"/>
      <c r="X600" s="2"/>
      <c r="Y600" s="2"/>
      <c r="Z600" s="2"/>
      <c r="AA600" s="2"/>
      <c r="AB600" s="2"/>
      <c r="AC600" s="2"/>
    </row>
    <row r="601" spans="4:29" x14ac:dyDescent="0.2">
      <c r="D601" s="34"/>
      <c r="E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"/>
      <c r="V601" s="2"/>
      <c r="W601" s="2"/>
      <c r="X601" s="2"/>
      <c r="Y601" s="2"/>
      <c r="Z601" s="2"/>
      <c r="AA601" s="2"/>
      <c r="AB601" s="2"/>
      <c r="AC601" s="2"/>
    </row>
    <row r="602" spans="4:29" x14ac:dyDescent="0.2">
      <c r="D602" s="34"/>
      <c r="E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"/>
      <c r="V602" s="2"/>
      <c r="W602" s="2"/>
      <c r="X602" s="2"/>
      <c r="Y602" s="2"/>
      <c r="Z602" s="2"/>
      <c r="AA602" s="2"/>
      <c r="AB602" s="2"/>
      <c r="AC602" s="2"/>
    </row>
    <row r="603" spans="4:29" x14ac:dyDescent="0.2">
      <c r="D603" s="34"/>
      <c r="E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"/>
      <c r="V603" s="2"/>
      <c r="W603" s="2"/>
      <c r="X603" s="2"/>
      <c r="Y603" s="2"/>
      <c r="Z603" s="2"/>
      <c r="AA603" s="2"/>
      <c r="AB603" s="2"/>
      <c r="AC603" s="2"/>
    </row>
    <row r="604" spans="4:29" x14ac:dyDescent="0.2">
      <c r="D604" s="34"/>
      <c r="E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"/>
      <c r="V604" s="2"/>
      <c r="W604" s="2"/>
      <c r="X604" s="2"/>
      <c r="Y604" s="2"/>
      <c r="Z604" s="2"/>
      <c r="AA604" s="2"/>
      <c r="AB604" s="2"/>
      <c r="AC604" s="2"/>
    </row>
    <row r="605" spans="4:29" x14ac:dyDescent="0.2">
      <c r="D605" s="34"/>
      <c r="E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"/>
      <c r="V605" s="2"/>
      <c r="W605" s="2"/>
      <c r="X605" s="2"/>
      <c r="Y605" s="2"/>
      <c r="Z605" s="2"/>
      <c r="AA605" s="2"/>
      <c r="AB605" s="2"/>
      <c r="AC605" s="2"/>
    </row>
    <row r="606" spans="4:29" x14ac:dyDescent="0.2">
      <c r="D606" s="34"/>
      <c r="E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"/>
      <c r="V606" s="2"/>
      <c r="W606" s="2"/>
      <c r="X606" s="2"/>
      <c r="Y606" s="2"/>
      <c r="Z606" s="2"/>
      <c r="AA606" s="2"/>
      <c r="AB606" s="2"/>
      <c r="AC606" s="2"/>
    </row>
    <row r="607" spans="4:29" x14ac:dyDescent="0.2">
      <c r="D607" s="34"/>
      <c r="E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"/>
      <c r="V607" s="2"/>
      <c r="W607" s="2"/>
      <c r="X607" s="2"/>
      <c r="Y607" s="2"/>
      <c r="Z607" s="2"/>
      <c r="AA607" s="2"/>
      <c r="AB607" s="2"/>
      <c r="AC607" s="2"/>
    </row>
    <row r="608" spans="4:29" x14ac:dyDescent="0.2">
      <c r="D608" s="34"/>
      <c r="E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"/>
      <c r="V608" s="2"/>
      <c r="W608" s="2"/>
      <c r="X608" s="2"/>
      <c r="Y608" s="2"/>
      <c r="Z608" s="2"/>
      <c r="AA608" s="2"/>
      <c r="AB608" s="2"/>
      <c r="AC608" s="2"/>
    </row>
    <row r="609" spans="4:29" x14ac:dyDescent="0.2">
      <c r="D609" s="34"/>
      <c r="E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"/>
      <c r="V609" s="2"/>
      <c r="W609" s="2"/>
      <c r="X609" s="2"/>
      <c r="Y609" s="2"/>
      <c r="Z609" s="2"/>
      <c r="AA609" s="2"/>
      <c r="AB609" s="2"/>
      <c r="AC609" s="2"/>
    </row>
    <row r="610" spans="4:29" x14ac:dyDescent="0.2">
      <c r="D610" s="34"/>
      <c r="E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"/>
      <c r="V610" s="2"/>
      <c r="W610" s="2"/>
      <c r="X610" s="2"/>
      <c r="Y610" s="2"/>
      <c r="Z610" s="2"/>
      <c r="AA610" s="2"/>
      <c r="AB610" s="2"/>
      <c r="AC610" s="2"/>
    </row>
    <row r="611" spans="4:29" x14ac:dyDescent="0.2">
      <c r="D611" s="34"/>
      <c r="E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"/>
      <c r="V611" s="2"/>
      <c r="W611" s="2"/>
      <c r="X611" s="2"/>
      <c r="Y611" s="2"/>
      <c r="Z611" s="2"/>
      <c r="AA611" s="2"/>
      <c r="AB611" s="2"/>
      <c r="AC611" s="2"/>
    </row>
    <row r="612" spans="4:29" x14ac:dyDescent="0.2">
      <c r="D612" s="34"/>
      <c r="E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"/>
      <c r="V612" s="2"/>
      <c r="W612" s="2"/>
      <c r="X612" s="2"/>
      <c r="Y612" s="2"/>
      <c r="Z612" s="2"/>
      <c r="AA612" s="2"/>
      <c r="AB612" s="2"/>
      <c r="AC612" s="2"/>
    </row>
    <row r="613" spans="4:29" x14ac:dyDescent="0.2">
      <c r="D613" s="34"/>
      <c r="E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"/>
      <c r="V613" s="2"/>
      <c r="W613" s="2"/>
      <c r="X613" s="2"/>
      <c r="Y613" s="2"/>
      <c r="Z613" s="2"/>
      <c r="AA613" s="2"/>
      <c r="AB613" s="2"/>
      <c r="AC613" s="2"/>
    </row>
    <row r="614" spans="4:29" x14ac:dyDescent="0.2">
      <c r="D614" s="34"/>
      <c r="E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"/>
      <c r="V614" s="2"/>
      <c r="W614" s="2"/>
      <c r="X614" s="2"/>
      <c r="Y614" s="2"/>
      <c r="Z614" s="2"/>
      <c r="AA614" s="2"/>
      <c r="AB614" s="2"/>
      <c r="AC614" s="2"/>
    </row>
    <row r="615" spans="4:29" x14ac:dyDescent="0.2">
      <c r="D615" s="34"/>
      <c r="E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"/>
      <c r="V615" s="2"/>
      <c r="W615" s="2"/>
      <c r="X615" s="2"/>
      <c r="Y615" s="2"/>
      <c r="Z615" s="2"/>
      <c r="AA615" s="2"/>
      <c r="AB615" s="2"/>
      <c r="AC615" s="2"/>
    </row>
    <row r="616" spans="4:29" x14ac:dyDescent="0.2">
      <c r="D616" s="34"/>
      <c r="E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"/>
      <c r="V616" s="2"/>
      <c r="W616" s="2"/>
      <c r="X616" s="2"/>
      <c r="Y616" s="2"/>
      <c r="Z616" s="2"/>
      <c r="AA616" s="2"/>
      <c r="AB616" s="2"/>
      <c r="AC616" s="2"/>
    </row>
    <row r="617" spans="4:29" x14ac:dyDescent="0.2">
      <c r="D617" s="34"/>
      <c r="E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"/>
      <c r="V617" s="2"/>
      <c r="W617" s="2"/>
      <c r="X617" s="2"/>
      <c r="Y617" s="2"/>
      <c r="Z617" s="2"/>
      <c r="AA617" s="2"/>
      <c r="AB617" s="2"/>
      <c r="AC617" s="2"/>
    </row>
    <row r="618" spans="4:29" x14ac:dyDescent="0.2">
      <c r="D618" s="34"/>
      <c r="E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"/>
      <c r="V618" s="2"/>
      <c r="W618" s="2"/>
      <c r="X618" s="2"/>
      <c r="Y618" s="2"/>
      <c r="Z618" s="2"/>
      <c r="AA618" s="2"/>
      <c r="AB618" s="2"/>
      <c r="AC618" s="2"/>
    </row>
    <row r="619" spans="4:29" x14ac:dyDescent="0.2">
      <c r="D619" s="34"/>
      <c r="E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"/>
      <c r="V619" s="2"/>
      <c r="W619" s="2"/>
      <c r="X619" s="2"/>
      <c r="Y619" s="2"/>
      <c r="Z619" s="2"/>
      <c r="AA619" s="2"/>
      <c r="AB619" s="2"/>
      <c r="AC619" s="2"/>
    </row>
    <row r="620" spans="4:29" x14ac:dyDescent="0.2">
      <c r="D620" s="34"/>
      <c r="E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"/>
      <c r="V620" s="2"/>
      <c r="W620" s="2"/>
      <c r="X620" s="2"/>
      <c r="Y620" s="2"/>
      <c r="Z620" s="2"/>
      <c r="AA620" s="2"/>
      <c r="AB620" s="2"/>
      <c r="AC620" s="2"/>
    </row>
    <row r="621" spans="4:29" x14ac:dyDescent="0.2">
      <c r="D621" s="34"/>
      <c r="E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"/>
      <c r="V621" s="2"/>
      <c r="W621" s="2"/>
      <c r="X621" s="2"/>
      <c r="Y621" s="2"/>
      <c r="Z621" s="2"/>
      <c r="AA621" s="2"/>
      <c r="AB621" s="2"/>
      <c r="AC621" s="2"/>
    </row>
    <row r="622" spans="4:29" x14ac:dyDescent="0.2">
      <c r="D622" s="34"/>
      <c r="E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"/>
      <c r="V622" s="2"/>
      <c r="W622" s="2"/>
      <c r="X622" s="2"/>
      <c r="Y622" s="2"/>
      <c r="Z622" s="2"/>
      <c r="AA622" s="2"/>
      <c r="AB622" s="2"/>
      <c r="AC622" s="2"/>
    </row>
    <row r="623" spans="4:29" x14ac:dyDescent="0.2">
      <c r="D623" s="34"/>
      <c r="E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"/>
      <c r="V623" s="2"/>
      <c r="W623" s="2"/>
      <c r="X623" s="2"/>
      <c r="Y623" s="2"/>
      <c r="Z623" s="2"/>
      <c r="AA623" s="2"/>
      <c r="AB623" s="2"/>
      <c r="AC623" s="2"/>
    </row>
    <row r="624" spans="4:29" x14ac:dyDescent="0.2">
      <c r="D624" s="34"/>
      <c r="E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"/>
      <c r="V624" s="2"/>
      <c r="W624" s="2"/>
      <c r="X624" s="2"/>
      <c r="Y624" s="2"/>
      <c r="Z624" s="2"/>
      <c r="AA624" s="2"/>
      <c r="AB624" s="2"/>
      <c r="AC624" s="2"/>
    </row>
    <row r="625" spans="4:29" x14ac:dyDescent="0.2">
      <c r="D625" s="34"/>
      <c r="E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"/>
      <c r="V625" s="2"/>
      <c r="W625" s="2"/>
      <c r="X625" s="2"/>
      <c r="Y625" s="2"/>
      <c r="Z625" s="2"/>
      <c r="AA625" s="2"/>
      <c r="AB625" s="2"/>
      <c r="AC625" s="2"/>
    </row>
    <row r="626" spans="4:29" x14ac:dyDescent="0.2">
      <c r="D626" s="34"/>
      <c r="E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"/>
      <c r="V626" s="2"/>
      <c r="W626" s="2"/>
      <c r="X626" s="2"/>
      <c r="Y626" s="2"/>
      <c r="Z626" s="2"/>
      <c r="AA626" s="2"/>
      <c r="AB626" s="2"/>
      <c r="AC626" s="2"/>
    </row>
    <row r="627" spans="4:29" x14ac:dyDescent="0.2">
      <c r="D627" s="34"/>
      <c r="E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"/>
      <c r="V627" s="2"/>
      <c r="W627" s="2"/>
      <c r="X627" s="2"/>
      <c r="Y627" s="2"/>
      <c r="Z627" s="2"/>
      <c r="AA627" s="2"/>
      <c r="AB627" s="2"/>
      <c r="AC627" s="2"/>
    </row>
    <row r="628" spans="4:29" x14ac:dyDescent="0.2">
      <c r="D628" s="34"/>
      <c r="E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"/>
      <c r="V628" s="2"/>
      <c r="W628" s="2"/>
      <c r="X628" s="2"/>
      <c r="Y628" s="2"/>
      <c r="Z628" s="2"/>
      <c r="AA628" s="2"/>
      <c r="AB628" s="2"/>
      <c r="AC628" s="2"/>
    </row>
    <row r="629" spans="4:29" x14ac:dyDescent="0.2">
      <c r="D629" s="34"/>
      <c r="E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"/>
      <c r="V629" s="2"/>
      <c r="W629" s="2"/>
      <c r="X629" s="2"/>
      <c r="Y629" s="2"/>
      <c r="Z629" s="2"/>
      <c r="AA629" s="2"/>
      <c r="AB629" s="2"/>
      <c r="AC629" s="2"/>
    </row>
    <row r="630" spans="4:29" x14ac:dyDescent="0.2">
      <c r="D630" s="34"/>
      <c r="E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"/>
      <c r="V630" s="2"/>
      <c r="W630" s="2"/>
      <c r="X630" s="2"/>
      <c r="Y630" s="2"/>
      <c r="Z630" s="2"/>
      <c r="AA630" s="2"/>
      <c r="AB630" s="2"/>
      <c r="AC630" s="2"/>
    </row>
    <row r="631" spans="4:29" x14ac:dyDescent="0.2">
      <c r="D631" s="34"/>
      <c r="E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"/>
      <c r="V631" s="2"/>
      <c r="W631" s="2"/>
      <c r="X631" s="2"/>
      <c r="Y631" s="2"/>
      <c r="Z631" s="2"/>
      <c r="AA631" s="2"/>
      <c r="AB631" s="2"/>
      <c r="AC631" s="2"/>
    </row>
    <row r="632" spans="4:29" x14ac:dyDescent="0.2">
      <c r="D632" s="34"/>
      <c r="E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"/>
      <c r="V632" s="2"/>
      <c r="W632" s="2"/>
      <c r="X632" s="2"/>
      <c r="Y632" s="2"/>
      <c r="Z632" s="2"/>
      <c r="AA632" s="2"/>
      <c r="AB632" s="2"/>
      <c r="AC632" s="2"/>
    </row>
    <row r="633" spans="4:29" x14ac:dyDescent="0.2">
      <c r="D633" s="34"/>
      <c r="E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"/>
      <c r="V633" s="2"/>
      <c r="W633" s="2"/>
      <c r="X633" s="2"/>
      <c r="Y633" s="2"/>
      <c r="Z633" s="2"/>
      <c r="AA633" s="2"/>
      <c r="AB633" s="2"/>
      <c r="AC633" s="2"/>
    </row>
    <row r="634" spans="4:29" x14ac:dyDescent="0.2">
      <c r="D634" s="34"/>
      <c r="E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"/>
      <c r="V634" s="2"/>
      <c r="W634" s="2"/>
      <c r="X634" s="2"/>
      <c r="Y634" s="2"/>
      <c r="Z634" s="2"/>
      <c r="AA634" s="2"/>
      <c r="AB634" s="2"/>
      <c r="AC634" s="2"/>
    </row>
    <row r="635" spans="4:29" x14ac:dyDescent="0.2">
      <c r="D635" s="34"/>
      <c r="E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"/>
      <c r="V635" s="2"/>
      <c r="W635" s="2"/>
      <c r="X635" s="2"/>
      <c r="Y635" s="2"/>
      <c r="Z635" s="2"/>
      <c r="AA635" s="2"/>
      <c r="AB635" s="2"/>
      <c r="AC635" s="2"/>
    </row>
    <row r="636" spans="4:29" x14ac:dyDescent="0.2">
      <c r="D636" s="34"/>
      <c r="E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"/>
      <c r="V636" s="2"/>
      <c r="W636" s="2"/>
      <c r="X636" s="2"/>
      <c r="Y636" s="2"/>
      <c r="Z636" s="2"/>
      <c r="AA636" s="2"/>
      <c r="AB636" s="2"/>
      <c r="AC636" s="2"/>
    </row>
    <row r="637" spans="4:29" x14ac:dyDescent="0.2">
      <c r="D637" s="34"/>
      <c r="E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"/>
      <c r="V637" s="2"/>
      <c r="W637" s="2"/>
      <c r="X637" s="2"/>
      <c r="Y637" s="2"/>
      <c r="Z637" s="2"/>
      <c r="AA637" s="2"/>
      <c r="AB637" s="2"/>
      <c r="AC637" s="2"/>
    </row>
    <row r="638" spans="4:29" x14ac:dyDescent="0.2">
      <c r="D638" s="34"/>
      <c r="E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"/>
      <c r="V638" s="2"/>
      <c r="W638" s="2"/>
      <c r="X638" s="2"/>
      <c r="Y638" s="2"/>
      <c r="Z638" s="2"/>
      <c r="AA638" s="2"/>
      <c r="AB638" s="2"/>
      <c r="AC638" s="2"/>
    </row>
    <row r="639" spans="4:29" x14ac:dyDescent="0.2">
      <c r="D639" s="34"/>
      <c r="E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"/>
      <c r="V639" s="2"/>
      <c r="W639" s="2"/>
      <c r="X639" s="2"/>
      <c r="Y639" s="2"/>
      <c r="Z639" s="2"/>
      <c r="AA639" s="2"/>
      <c r="AB639" s="2"/>
      <c r="AC639" s="2"/>
    </row>
    <row r="640" spans="4:29" x14ac:dyDescent="0.2">
      <c r="D640" s="34"/>
      <c r="E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"/>
      <c r="V640" s="2"/>
      <c r="W640" s="2"/>
      <c r="X640" s="2"/>
      <c r="Y640" s="2"/>
      <c r="Z640" s="2"/>
      <c r="AA640" s="2"/>
      <c r="AB640" s="2"/>
      <c r="AC640" s="2"/>
    </row>
    <row r="641" spans="4:29" x14ac:dyDescent="0.2">
      <c r="D641" s="34"/>
      <c r="E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"/>
      <c r="V641" s="2"/>
      <c r="W641" s="2"/>
      <c r="X641" s="2"/>
      <c r="Y641" s="2"/>
      <c r="Z641" s="2"/>
      <c r="AA641" s="2"/>
      <c r="AB641" s="2"/>
      <c r="AC641" s="2"/>
    </row>
    <row r="642" spans="4:29" x14ac:dyDescent="0.2">
      <c r="D642" s="34"/>
      <c r="E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"/>
      <c r="V642" s="2"/>
      <c r="W642" s="2"/>
      <c r="X642" s="2"/>
      <c r="Y642" s="2"/>
      <c r="Z642" s="2"/>
      <c r="AA642" s="2"/>
      <c r="AB642" s="2"/>
      <c r="AC642" s="2"/>
    </row>
    <row r="643" spans="4:29" x14ac:dyDescent="0.2">
      <c r="D643" s="34"/>
      <c r="E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"/>
      <c r="V643" s="2"/>
      <c r="W643" s="2"/>
      <c r="X643" s="2"/>
      <c r="Y643" s="2"/>
      <c r="Z643" s="2"/>
      <c r="AA643" s="2"/>
      <c r="AB643" s="2"/>
      <c r="AC643" s="2"/>
    </row>
    <row r="644" spans="4:29" x14ac:dyDescent="0.2">
      <c r="D644" s="34"/>
      <c r="E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"/>
      <c r="V644" s="2"/>
      <c r="W644" s="2"/>
      <c r="X644" s="2"/>
      <c r="Y644" s="2"/>
      <c r="Z644" s="2"/>
      <c r="AA644" s="2"/>
      <c r="AB644" s="2"/>
      <c r="AC644" s="2"/>
    </row>
    <row r="645" spans="4:29" x14ac:dyDescent="0.2">
      <c r="D645" s="34"/>
      <c r="E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"/>
      <c r="V645" s="2"/>
      <c r="W645" s="2"/>
      <c r="X645" s="2"/>
      <c r="Y645" s="2"/>
      <c r="Z645" s="2"/>
      <c r="AA645" s="2"/>
      <c r="AB645" s="2"/>
      <c r="AC645" s="2"/>
    </row>
    <row r="646" spans="4:29" x14ac:dyDescent="0.2">
      <c r="D646" s="34"/>
      <c r="E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"/>
      <c r="V646" s="2"/>
      <c r="W646" s="2"/>
      <c r="X646" s="2"/>
      <c r="Y646" s="2"/>
      <c r="Z646" s="2"/>
      <c r="AA646" s="2"/>
      <c r="AB646" s="2"/>
      <c r="AC646" s="2"/>
    </row>
    <row r="647" spans="4:29" x14ac:dyDescent="0.2">
      <c r="D647" s="34"/>
      <c r="E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"/>
      <c r="V647" s="2"/>
      <c r="W647" s="2"/>
      <c r="X647" s="2"/>
      <c r="Y647" s="2"/>
      <c r="Z647" s="2"/>
      <c r="AA647" s="2"/>
      <c r="AB647" s="2"/>
      <c r="AC647" s="2"/>
    </row>
    <row r="648" spans="4:29" x14ac:dyDescent="0.2">
      <c r="D648" s="34"/>
      <c r="E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"/>
      <c r="V648" s="2"/>
      <c r="W648" s="2"/>
      <c r="X648" s="2"/>
      <c r="Y648" s="2"/>
      <c r="Z648" s="2"/>
      <c r="AA648" s="2"/>
      <c r="AB648" s="2"/>
      <c r="AC648" s="2"/>
    </row>
    <row r="649" spans="4:29" x14ac:dyDescent="0.2">
      <c r="D649" s="34"/>
      <c r="E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"/>
      <c r="V649" s="2"/>
      <c r="W649" s="2"/>
      <c r="X649" s="2"/>
      <c r="Y649" s="2"/>
      <c r="Z649" s="2"/>
      <c r="AA649" s="2"/>
      <c r="AB649" s="2"/>
      <c r="AC649" s="2"/>
    </row>
    <row r="650" spans="4:29" x14ac:dyDescent="0.2">
      <c r="D650" s="34"/>
      <c r="E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"/>
      <c r="V650" s="2"/>
      <c r="W650" s="2"/>
      <c r="X650" s="2"/>
      <c r="Y650" s="2"/>
      <c r="Z650" s="2"/>
      <c r="AA650" s="2"/>
      <c r="AB650" s="2"/>
      <c r="AC650" s="2"/>
    </row>
    <row r="651" spans="4:29" x14ac:dyDescent="0.2">
      <c r="D651" s="34"/>
      <c r="E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"/>
      <c r="V651" s="2"/>
      <c r="W651" s="2"/>
      <c r="X651" s="2"/>
      <c r="Y651" s="2"/>
      <c r="Z651" s="2"/>
      <c r="AA651" s="2"/>
      <c r="AB651" s="2"/>
      <c r="AC651" s="2"/>
    </row>
    <row r="652" spans="4:29" x14ac:dyDescent="0.2">
      <c r="D652" s="34"/>
      <c r="E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"/>
      <c r="V652" s="2"/>
      <c r="W652" s="2"/>
      <c r="X652" s="2"/>
      <c r="Y652" s="2"/>
      <c r="Z652" s="2"/>
      <c r="AA652" s="2"/>
      <c r="AB652" s="2"/>
      <c r="AC652" s="2"/>
    </row>
    <row r="653" spans="4:29" x14ac:dyDescent="0.2">
      <c r="D653" s="34"/>
      <c r="E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"/>
      <c r="V653" s="2"/>
      <c r="W653" s="2"/>
      <c r="X653" s="2"/>
      <c r="Y653" s="2"/>
      <c r="Z653" s="2"/>
      <c r="AA653" s="2"/>
      <c r="AB653" s="2"/>
      <c r="AC653" s="2"/>
    </row>
    <row r="654" spans="4:29" x14ac:dyDescent="0.2">
      <c r="D654" s="34"/>
      <c r="E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"/>
      <c r="V654" s="2"/>
      <c r="W654" s="2"/>
      <c r="X654" s="2"/>
      <c r="Y654" s="2"/>
      <c r="Z654" s="2"/>
      <c r="AA654" s="2"/>
      <c r="AB654" s="2"/>
      <c r="AC654" s="2"/>
    </row>
    <row r="655" spans="4:29" x14ac:dyDescent="0.2">
      <c r="D655" s="34"/>
      <c r="E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"/>
      <c r="V655" s="2"/>
      <c r="W655" s="2"/>
      <c r="X655" s="2"/>
      <c r="Y655" s="2"/>
      <c r="Z655" s="2"/>
      <c r="AA655" s="2"/>
      <c r="AB655" s="2"/>
      <c r="AC655" s="2"/>
    </row>
    <row r="656" spans="4:29" x14ac:dyDescent="0.2">
      <c r="D656" s="34"/>
      <c r="E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"/>
      <c r="V656" s="2"/>
      <c r="W656" s="2"/>
      <c r="X656" s="2"/>
      <c r="Y656" s="2"/>
      <c r="Z656" s="2"/>
      <c r="AA656" s="2"/>
      <c r="AB656" s="2"/>
      <c r="AC656" s="2"/>
    </row>
    <row r="657" spans="4:29" x14ac:dyDescent="0.2">
      <c r="D657" s="34"/>
      <c r="E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"/>
      <c r="V657" s="2"/>
      <c r="W657" s="2"/>
      <c r="X657" s="2"/>
      <c r="Y657" s="2"/>
      <c r="Z657" s="2"/>
      <c r="AA657" s="2"/>
      <c r="AB657" s="2"/>
      <c r="AC657" s="2"/>
    </row>
    <row r="658" spans="4:29" x14ac:dyDescent="0.2">
      <c r="D658" s="34"/>
      <c r="E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"/>
      <c r="V658" s="2"/>
      <c r="W658" s="2"/>
      <c r="X658" s="2"/>
      <c r="Y658" s="2"/>
      <c r="Z658" s="2"/>
      <c r="AA658" s="2"/>
      <c r="AB658" s="2"/>
      <c r="AC658" s="2"/>
    </row>
    <row r="659" spans="4:29" x14ac:dyDescent="0.2">
      <c r="D659" s="34"/>
      <c r="E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"/>
      <c r="V659" s="2"/>
      <c r="W659" s="2"/>
      <c r="X659" s="2"/>
      <c r="Y659" s="2"/>
      <c r="Z659" s="2"/>
      <c r="AA659" s="2"/>
      <c r="AB659" s="2"/>
      <c r="AC659" s="2"/>
    </row>
    <row r="660" spans="4:29" x14ac:dyDescent="0.2">
      <c r="D660" s="34"/>
      <c r="E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"/>
      <c r="V660" s="2"/>
      <c r="W660" s="2"/>
      <c r="X660" s="2"/>
      <c r="Y660" s="2"/>
      <c r="Z660" s="2"/>
      <c r="AA660" s="2"/>
      <c r="AB660" s="2"/>
      <c r="AC660" s="2"/>
    </row>
    <row r="661" spans="4:29" x14ac:dyDescent="0.2">
      <c r="D661" s="34"/>
      <c r="E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"/>
      <c r="V661" s="2"/>
      <c r="W661" s="2"/>
      <c r="X661" s="2"/>
      <c r="Y661" s="2"/>
      <c r="Z661" s="2"/>
      <c r="AA661" s="2"/>
      <c r="AB661" s="2"/>
      <c r="AC661" s="2"/>
    </row>
    <row r="662" spans="4:29" x14ac:dyDescent="0.2">
      <c r="D662" s="34"/>
      <c r="E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"/>
      <c r="V662" s="2"/>
      <c r="W662" s="2"/>
      <c r="X662" s="2"/>
      <c r="Y662" s="2"/>
      <c r="Z662" s="2"/>
      <c r="AA662" s="2"/>
      <c r="AB662" s="2"/>
      <c r="AC662" s="2"/>
    </row>
    <row r="663" spans="4:29" x14ac:dyDescent="0.2">
      <c r="D663" s="34"/>
      <c r="E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"/>
      <c r="V663" s="2"/>
      <c r="W663" s="2"/>
      <c r="X663" s="2"/>
      <c r="Y663" s="2"/>
      <c r="Z663" s="2"/>
      <c r="AA663" s="2"/>
      <c r="AB663" s="2"/>
      <c r="AC663" s="2"/>
    </row>
    <row r="664" spans="4:29" x14ac:dyDescent="0.2">
      <c r="D664" s="34"/>
      <c r="E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"/>
      <c r="V664" s="2"/>
      <c r="W664" s="2"/>
      <c r="X664" s="2"/>
      <c r="Y664" s="2"/>
      <c r="Z664" s="2"/>
      <c r="AA664" s="2"/>
      <c r="AB664" s="2"/>
      <c r="AC664" s="2"/>
    </row>
    <row r="665" spans="4:29" x14ac:dyDescent="0.2">
      <c r="D665" s="34"/>
      <c r="E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"/>
      <c r="V665" s="2"/>
      <c r="W665" s="2"/>
      <c r="X665" s="2"/>
      <c r="Y665" s="2"/>
      <c r="Z665" s="2"/>
      <c r="AA665" s="2"/>
      <c r="AB665" s="2"/>
      <c r="AC665" s="2"/>
    </row>
    <row r="666" spans="4:29" x14ac:dyDescent="0.2">
      <c r="D666" s="34"/>
      <c r="E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"/>
      <c r="V666" s="2"/>
      <c r="W666" s="2"/>
      <c r="X666" s="2"/>
      <c r="Y666" s="2"/>
      <c r="Z666" s="2"/>
      <c r="AA666" s="2"/>
      <c r="AB666" s="2"/>
      <c r="AC666" s="2"/>
    </row>
    <row r="667" spans="4:29" x14ac:dyDescent="0.2">
      <c r="D667" s="34"/>
      <c r="E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"/>
      <c r="V667" s="2"/>
      <c r="W667" s="2"/>
      <c r="X667" s="2"/>
      <c r="Y667" s="2"/>
      <c r="Z667" s="2"/>
      <c r="AA667" s="2"/>
      <c r="AB667" s="2"/>
      <c r="AC667" s="2"/>
    </row>
    <row r="668" spans="4:29" x14ac:dyDescent="0.2">
      <c r="D668" s="34"/>
      <c r="E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"/>
      <c r="V668" s="2"/>
      <c r="W668" s="2"/>
      <c r="X668" s="2"/>
      <c r="Y668" s="2"/>
      <c r="Z668" s="2"/>
      <c r="AA668" s="2"/>
      <c r="AB668" s="2"/>
      <c r="AC668" s="2"/>
    </row>
    <row r="669" spans="4:29" x14ac:dyDescent="0.2">
      <c r="D669" s="34"/>
      <c r="E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"/>
      <c r="V669" s="2"/>
      <c r="W669" s="2"/>
      <c r="X669" s="2"/>
      <c r="Y669" s="2"/>
      <c r="Z669" s="2"/>
      <c r="AA669" s="2"/>
      <c r="AB669" s="2"/>
      <c r="AC669" s="2"/>
    </row>
    <row r="670" spans="4:29" x14ac:dyDescent="0.2">
      <c r="D670" s="34"/>
      <c r="E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"/>
      <c r="V670" s="2"/>
      <c r="W670" s="2"/>
      <c r="X670" s="2"/>
      <c r="Y670" s="2"/>
      <c r="Z670" s="2"/>
      <c r="AA670" s="2"/>
      <c r="AB670" s="2"/>
      <c r="AC670" s="2"/>
    </row>
    <row r="671" spans="4:29" x14ac:dyDescent="0.2">
      <c r="D671" s="34"/>
      <c r="E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"/>
      <c r="V671" s="2"/>
      <c r="W671" s="2"/>
      <c r="X671" s="2"/>
      <c r="Y671" s="2"/>
      <c r="Z671" s="2"/>
      <c r="AA671" s="2"/>
      <c r="AB671" s="2"/>
      <c r="AC671" s="2"/>
    </row>
    <row r="672" spans="4:29" x14ac:dyDescent="0.2">
      <c r="D672" s="34"/>
      <c r="E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"/>
      <c r="V672" s="2"/>
      <c r="W672" s="2"/>
      <c r="X672" s="2"/>
      <c r="Y672" s="2"/>
      <c r="Z672" s="2"/>
      <c r="AA672" s="2"/>
      <c r="AB672" s="2"/>
      <c r="AC672" s="2"/>
    </row>
    <row r="673" spans="4:29" x14ac:dyDescent="0.2">
      <c r="D673" s="34"/>
      <c r="E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"/>
      <c r="V673" s="2"/>
      <c r="W673" s="2"/>
      <c r="X673" s="2"/>
      <c r="Y673" s="2"/>
      <c r="Z673" s="2"/>
      <c r="AA673" s="2"/>
      <c r="AB673" s="2"/>
      <c r="AC673" s="2"/>
    </row>
    <row r="674" spans="4:29" x14ac:dyDescent="0.2">
      <c r="D674" s="34"/>
      <c r="E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"/>
      <c r="V674" s="2"/>
      <c r="W674" s="2"/>
      <c r="X674" s="2"/>
      <c r="Y674" s="2"/>
      <c r="Z674" s="2"/>
      <c r="AA674" s="2"/>
      <c r="AB674" s="2"/>
      <c r="AC674" s="2"/>
    </row>
    <row r="675" spans="4:29" x14ac:dyDescent="0.2">
      <c r="D675" s="34"/>
      <c r="E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"/>
      <c r="V675" s="2"/>
      <c r="W675" s="2"/>
      <c r="X675" s="2"/>
      <c r="Y675" s="2"/>
      <c r="Z675" s="2"/>
      <c r="AA675" s="2"/>
      <c r="AB675" s="2"/>
      <c r="AC675" s="2"/>
    </row>
    <row r="676" spans="4:29" x14ac:dyDescent="0.2">
      <c r="D676" s="34"/>
      <c r="E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"/>
      <c r="V676" s="2"/>
      <c r="W676" s="2"/>
      <c r="X676" s="2"/>
      <c r="Y676" s="2"/>
      <c r="Z676" s="2"/>
      <c r="AA676" s="2"/>
      <c r="AB676" s="2"/>
      <c r="AC676" s="2"/>
    </row>
    <row r="677" spans="4:29" x14ac:dyDescent="0.2">
      <c r="D677" s="34"/>
      <c r="E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"/>
      <c r="V677" s="2"/>
      <c r="W677" s="2"/>
      <c r="X677" s="2"/>
      <c r="Y677" s="2"/>
      <c r="Z677" s="2"/>
      <c r="AA677" s="2"/>
      <c r="AB677" s="2"/>
      <c r="AC677" s="2"/>
    </row>
    <row r="678" spans="4:29" x14ac:dyDescent="0.2">
      <c r="D678" s="34"/>
      <c r="E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"/>
      <c r="V678" s="2"/>
      <c r="W678" s="2"/>
      <c r="X678" s="2"/>
      <c r="Y678" s="2"/>
      <c r="Z678" s="2"/>
      <c r="AA678" s="2"/>
      <c r="AB678" s="2"/>
      <c r="AC678" s="2"/>
    </row>
    <row r="679" spans="4:29" x14ac:dyDescent="0.2">
      <c r="D679" s="34"/>
      <c r="E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"/>
      <c r="V679" s="2"/>
      <c r="W679" s="2"/>
      <c r="X679" s="2"/>
      <c r="Y679" s="2"/>
      <c r="Z679" s="2"/>
      <c r="AA679" s="2"/>
      <c r="AB679" s="2"/>
      <c r="AC679" s="2"/>
    </row>
    <row r="680" spans="4:29" x14ac:dyDescent="0.2">
      <c r="D680" s="34"/>
      <c r="E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"/>
      <c r="V680" s="2"/>
      <c r="W680" s="2"/>
      <c r="X680" s="2"/>
      <c r="Y680" s="2"/>
      <c r="Z680" s="2"/>
      <c r="AA680" s="2"/>
      <c r="AB680" s="2"/>
      <c r="AC680" s="2"/>
    </row>
    <row r="681" spans="4:29" x14ac:dyDescent="0.2">
      <c r="D681" s="34"/>
      <c r="E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"/>
      <c r="V681" s="2"/>
      <c r="W681" s="2"/>
      <c r="X681" s="2"/>
      <c r="Y681" s="2"/>
      <c r="Z681" s="2"/>
      <c r="AA681" s="2"/>
      <c r="AB681" s="2"/>
      <c r="AC681" s="2"/>
    </row>
    <row r="682" spans="4:29" x14ac:dyDescent="0.2">
      <c r="D682" s="34"/>
      <c r="E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"/>
      <c r="V682" s="2"/>
      <c r="W682" s="2"/>
      <c r="X682" s="2"/>
      <c r="Y682" s="2"/>
      <c r="Z682" s="2"/>
      <c r="AA682" s="2"/>
      <c r="AB682" s="2"/>
      <c r="AC682" s="2"/>
    </row>
    <row r="683" spans="4:29" x14ac:dyDescent="0.2">
      <c r="D683" s="34"/>
      <c r="E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"/>
      <c r="V683" s="2"/>
      <c r="W683" s="2"/>
      <c r="X683" s="2"/>
      <c r="Y683" s="2"/>
      <c r="Z683" s="2"/>
      <c r="AA683" s="2"/>
      <c r="AB683" s="2"/>
      <c r="AC683" s="2"/>
    </row>
    <row r="684" spans="4:29" x14ac:dyDescent="0.2">
      <c r="D684" s="34"/>
      <c r="E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"/>
      <c r="V684" s="2"/>
      <c r="W684" s="2"/>
      <c r="X684" s="2"/>
      <c r="Y684" s="2"/>
      <c r="Z684" s="2"/>
      <c r="AA684" s="2"/>
      <c r="AB684" s="2"/>
      <c r="AC684" s="2"/>
    </row>
    <row r="685" spans="4:29" x14ac:dyDescent="0.2">
      <c r="D685" s="34"/>
      <c r="E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"/>
      <c r="V685" s="2"/>
      <c r="W685" s="2"/>
      <c r="X685" s="2"/>
      <c r="Y685" s="2"/>
      <c r="Z685" s="2"/>
      <c r="AA685" s="2"/>
      <c r="AB685" s="2"/>
      <c r="AC685" s="2"/>
    </row>
    <row r="686" spans="4:29" x14ac:dyDescent="0.2">
      <c r="D686" s="34"/>
      <c r="E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"/>
      <c r="V686" s="2"/>
      <c r="W686" s="2"/>
      <c r="X686" s="2"/>
      <c r="Y686" s="2"/>
      <c r="Z686" s="2"/>
      <c r="AA686" s="2"/>
      <c r="AB686" s="2"/>
      <c r="AC686" s="2"/>
    </row>
    <row r="687" spans="4:29" x14ac:dyDescent="0.2">
      <c r="D687" s="34"/>
      <c r="E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"/>
      <c r="V687" s="2"/>
      <c r="W687" s="2"/>
      <c r="X687" s="2"/>
      <c r="Y687" s="2"/>
      <c r="Z687" s="2"/>
      <c r="AA687" s="2"/>
      <c r="AB687" s="2"/>
      <c r="AC687" s="2"/>
    </row>
    <row r="688" spans="4:29" x14ac:dyDescent="0.2">
      <c r="D688" s="34"/>
      <c r="E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"/>
      <c r="V688" s="2"/>
      <c r="W688" s="2"/>
      <c r="X688" s="2"/>
      <c r="Y688" s="2"/>
      <c r="Z688" s="2"/>
      <c r="AA688" s="2"/>
      <c r="AB688" s="2"/>
      <c r="AC688" s="2"/>
    </row>
    <row r="689" spans="4:29" x14ac:dyDescent="0.2">
      <c r="D689" s="34"/>
      <c r="E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"/>
      <c r="V689" s="2"/>
      <c r="W689" s="2"/>
      <c r="X689" s="2"/>
      <c r="Y689" s="2"/>
      <c r="Z689" s="2"/>
      <c r="AA689" s="2"/>
      <c r="AB689" s="2"/>
      <c r="AC689" s="2"/>
    </row>
    <row r="690" spans="4:29" x14ac:dyDescent="0.2">
      <c r="D690" s="34"/>
      <c r="E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"/>
      <c r="V690" s="2"/>
      <c r="W690" s="2"/>
      <c r="X690" s="2"/>
      <c r="Y690" s="2"/>
      <c r="Z690" s="2"/>
      <c r="AA690" s="2"/>
      <c r="AB690" s="2"/>
      <c r="AC690" s="2"/>
    </row>
    <row r="691" spans="4:29" x14ac:dyDescent="0.2">
      <c r="D691" s="34"/>
      <c r="E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"/>
      <c r="V691" s="2"/>
      <c r="W691" s="2"/>
      <c r="X691" s="2"/>
      <c r="Y691" s="2"/>
      <c r="Z691" s="2"/>
      <c r="AA691" s="2"/>
      <c r="AB691" s="2"/>
      <c r="AC691" s="2"/>
    </row>
    <row r="692" spans="4:29" x14ac:dyDescent="0.2">
      <c r="D692" s="34"/>
      <c r="E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"/>
      <c r="V692" s="2"/>
      <c r="W692" s="2"/>
      <c r="X692" s="2"/>
      <c r="Y692" s="2"/>
      <c r="Z692" s="2"/>
      <c r="AA692" s="2"/>
      <c r="AB692" s="2"/>
      <c r="AC692" s="2"/>
    </row>
    <row r="693" spans="4:29" x14ac:dyDescent="0.2">
      <c r="D693" s="34"/>
      <c r="E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"/>
      <c r="V693" s="2"/>
      <c r="W693" s="2"/>
      <c r="X693" s="2"/>
      <c r="Y693" s="2"/>
      <c r="Z693" s="2"/>
      <c r="AA693" s="2"/>
      <c r="AB693" s="2"/>
      <c r="AC693" s="2"/>
    </row>
    <row r="694" spans="4:29" x14ac:dyDescent="0.2">
      <c r="D694" s="34"/>
      <c r="E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"/>
      <c r="V694" s="2"/>
      <c r="W694" s="2"/>
      <c r="X694" s="2"/>
      <c r="Y694" s="2"/>
      <c r="Z694" s="2"/>
      <c r="AA694" s="2"/>
      <c r="AB694" s="2"/>
      <c r="AC694" s="2"/>
    </row>
    <row r="695" spans="4:29" x14ac:dyDescent="0.2">
      <c r="D695" s="34"/>
      <c r="E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"/>
      <c r="V695" s="2"/>
      <c r="W695" s="2"/>
      <c r="X695" s="2"/>
      <c r="Y695" s="2"/>
      <c r="Z695" s="2"/>
      <c r="AA695" s="2"/>
      <c r="AB695" s="2"/>
      <c r="AC695" s="2"/>
    </row>
    <row r="696" spans="4:29" x14ac:dyDescent="0.2">
      <c r="D696" s="34"/>
      <c r="E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"/>
      <c r="V696" s="2"/>
      <c r="W696" s="2"/>
      <c r="X696" s="2"/>
      <c r="Y696" s="2"/>
      <c r="Z696" s="2"/>
      <c r="AA696" s="2"/>
      <c r="AB696" s="2"/>
      <c r="AC696" s="2"/>
    </row>
    <row r="697" spans="4:29" x14ac:dyDescent="0.2">
      <c r="D697" s="34"/>
      <c r="E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"/>
      <c r="V697" s="2"/>
      <c r="W697" s="2"/>
      <c r="X697" s="2"/>
      <c r="Y697" s="2"/>
      <c r="Z697" s="2"/>
      <c r="AA697" s="2"/>
      <c r="AB697" s="2"/>
      <c r="AC697" s="2"/>
    </row>
    <row r="698" spans="4:29" x14ac:dyDescent="0.2">
      <c r="D698" s="34"/>
      <c r="E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"/>
      <c r="V698" s="2"/>
      <c r="W698" s="2"/>
      <c r="X698" s="2"/>
      <c r="Y698" s="2"/>
      <c r="Z698" s="2"/>
      <c r="AA698" s="2"/>
      <c r="AB698" s="2"/>
      <c r="AC698" s="2"/>
    </row>
    <row r="699" spans="4:29" x14ac:dyDescent="0.2">
      <c r="D699" s="34"/>
      <c r="E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"/>
      <c r="V699" s="2"/>
      <c r="W699" s="2"/>
      <c r="X699" s="2"/>
      <c r="Y699" s="2"/>
      <c r="Z699" s="2"/>
      <c r="AA699" s="2"/>
      <c r="AB699" s="2"/>
      <c r="AC699" s="2"/>
    </row>
    <row r="700" spans="4:29" x14ac:dyDescent="0.2">
      <c r="D700" s="34"/>
      <c r="E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"/>
      <c r="V700" s="2"/>
      <c r="W700" s="2"/>
      <c r="X700" s="2"/>
      <c r="Y700" s="2"/>
      <c r="Z700" s="2"/>
      <c r="AA700" s="2"/>
      <c r="AB700" s="2"/>
      <c r="AC700" s="2"/>
    </row>
    <row r="701" spans="4:29" x14ac:dyDescent="0.2">
      <c r="D701" s="34"/>
      <c r="E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"/>
      <c r="V701" s="2"/>
      <c r="W701" s="2"/>
      <c r="X701" s="2"/>
      <c r="Y701" s="2"/>
      <c r="Z701" s="2"/>
      <c r="AA701" s="2"/>
      <c r="AB701" s="2"/>
      <c r="AC701" s="2"/>
    </row>
    <row r="702" spans="4:29" x14ac:dyDescent="0.2">
      <c r="D702" s="34"/>
      <c r="E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"/>
      <c r="V702" s="2"/>
      <c r="W702" s="2"/>
      <c r="X702" s="2"/>
      <c r="Y702" s="2"/>
      <c r="Z702" s="2"/>
      <c r="AA702" s="2"/>
      <c r="AB702" s="2"/>
      <c r="AC702" s="2"/>
    </row>
    <row r="703" spans="4:29" x14ac:dyDescent="0.2">
      <c r="D703" s="34"/>
      <c r="E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"/>
      <c r="V703" s="2"/>
      <c r="W703" s="2"/>
      <c r="X703" s="2"/>
      <c r="Y703" s="2"/>
      <c r="Z703" s="2"/>
      <c r="AA703" s="2"/>
      <c r="AB703" s="2"/>
      <c r="AC703" s="2"/>
    </row>
    <row r="704" spans="4:29" x14ac:dyDescent="0.2">
      <c r="D704" s="34"/>
      <c r="E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"/>
      <c r="V704" s="2"/>
      <c r="W704" s="2"/>
      <c r="X704" s="2"/>
      <c r="Y704" s="2"/>
      <c r="Z704" s="2"/>
      <c r="AA704" s="2"/>
      <c r="AB704" s="2"/>
      <c r="AC704" s="2"/>
    </row>
    <row r="705" spans="4:29" x14ac:dyDescent="0.2">
      <c r="D705" s="34"/>
      <c r="E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"/>
      <c r="V705" s="2"/>
      <c r="W705" s="2"/>
      <c r="X705" s="2"/>
      <c r="Y705" s="2"/>
      <c r="Z705" s="2"/>
      <c r="AA705" s="2"/>
      <c r="AB705" s="2"/>
      <c r="AC705" s="2"/>
    </row>
    <row r="706" spans="4:29" x14ac:dyDescent="0.2">
      <c r="D706" s="34"/>
      <c r="E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"/>
      <c r="V706" s="2"/>
      <c r="W706" s="2"/>
      <c r="X706" s="2"/>
      <c r="Y706" s="2"/>
      <c r="Z706" s="2"/>
      <c r="AA706" s="2"/>
      <c r="AB706" s="2"/>
      <c r="AC706" s="2"/>
    </row>
    <row r="707" spans="4:29" x14ac:dyDescent="0.2">
      <c r="D707" s="34"/>
      <c r="E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"/>
      <c r="V707" s="2"/>
      <c r="W707" s="2"/>
      <c r="X707" s="2"/>
      <c r="Y707" s="2"/>
      <c r="Z707" s="2"/>
      <c r="AA707" s="2"/>
      <c r="AB707" s="2"/>
      <c r="AC707" s="2"/>
    </row>
    <row r="708" spans="4:29" x14ac:dyDescent="0.2">
      <c r="D708" s="34"/>
      <c r="E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"/>
      <c r="V708" s="2"/>
      <c r="W708" s="2"/>
      <c r="X708" s="2"/>
      <c r="Y708" s="2"/>
      <c r="Z708" s="2"/>
      <c r="AA708" s="2"/>
      <c r="AB708" s="2"/>
      <c r="AC708" s="2"/>
    </row>
    <row r="709" spans="4:29" x14ac:dyDescent="0.2">
      <c r="D709" s="34"/>
      <c r="E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"/>
      <c r="V709" s="2"/>
      <c r="W709" s="2"/>
      <c r="X709" s="2"/>
      <c r="Y709" s="2"/>
      <c r="Z709" s="2"/>
      <c r="AA709" s="2"/>
      <c r="AB709" s="2"/>
      <c r="AC709" s="2"/>
    </row>
    <row r="710" spans="4:29" x14ac:dyDescent="0.2">
      <c r="D710" s="34"/>
      <c r="E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"/>
      <c r="V710" s="2"/>
      <c r="W710" s="2"/>
      <c r="X710" s="2"/>
      <c r="Y710" s="2"/>
      <c r="Z710" s="2"/>
      <c r="AA710" s="2"/>
      <c r="AB710" s="2"/>
      <c r="AC710" s="2"/>
    </row>
    <row r="711" spans="4:29" x14ac:dyDescent="0.2">
      <c r="D711" s="34"/>
      <c r="E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"/>
      <c r="V711" s="2"/>
      <c r="W711" s="2"/>
      <c r="X711" s="2"/>
      <c r="Y711" s="2"/>
      <c r="Z711" s="2"/>
      <c r="AA711" s="2"/>
      <c r="AB711" s="2"/>
      <c r="AC711" s="2"/>
    </row>
    <row r="712" spans="4:29" x14ac:dyDescent="0.2">
      <c r="D712" s="34"/>
      <c r="E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"/>
      <c r="V712" s="2"/>
      <c r="W712" s="2"/>
      <c r="X712" s="2"/>
      <c r="Y712" s="2"/>
      <c r="Z712" s="2"/>
      <c r="AA712" s="2"/>
      <c r="AB712" s="2"/>
      <c r="AC712" s="2"/>
    </row>
    <row r="713" spans="4:29" x14ac:dyDescent="0.2">
      <c r="D713" s="34"/>
      <c r="E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"/>
      <c r="V713" s="2"/>
      <c r="W713" s="2"/>
      <c r="X713" s="2"/>
      <c r="Y713" s="2"/>
      <c r="Z713" s="2"/>
      <c r="AA713" s="2"/>
      <c r="AB713" s="2"/>
      <c r="AC713" s="2"/>
    </row>
    <row r="714" spans="4:29" x14ac:dyDescent="0.2">
      <c r="D714" s="34"/>
      <c r="E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"/>
      <c r="V714" s="2"/>
      <c r="W714" s="2"/>
      <c r="X714" s="2"/>
      <c r="Y714" s="2"/>
      <c r="Z714" s="2"/>
      <c r="AA714" s="2"/>
      <c r="AB714" s="2"/>
      <c r="AC714" s="2"/>
    </row>
    <row r="715" spans="4:29" x14ac:dyDescent="0.2">
      <c r="D715" s="34"/>
      <c r="E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"/>
      <c r="V715" s="2"/>
      <c r="W715" s="2"/>
      <c r="X715" s="2"/>
      <c r="Y715" s="2"/>
      <c r="Z715" s="2"/>
      <c r="AA715" s="2"/>
      <c r="AB715" s="2"/>
      <c r="AC715" s="2"/>
    </row>
    <row r="716" spans="4:29" x14ac:dyDescent="0.2">
      <c r="D716" s="34"/>
      <c r="E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"/>
      <c r="V716" s="2"/>
      <c r="W716" s="2"/>
      <c r="X716" s="2"/>
      <c r="Y716" s="2"/>
      <c r="Z716" s="2"/>
      <c r="AA716" s="2"/>
      <c r="AB716" s="2"/>
      <c r="AC716" s="2"/>
    </row>
    <row r="717" spans="4:29" x14ac:dyDescent="0.2">
      <c r="D717" s="34"/>
      <c r="E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"/>
      <c r="V717" s="2"/>
      <c r="W717" s="2"/>
      <c r="X717" s="2"/>
      <c r="Y717" s="2"/>
      <c r="Z717" s="2"/>
      <c r="AA717" s="2"/>
      <c r="AB717" s="2"/>
      <c r="AC717" s="2"/>
    </row>
    <row r="718" spans="4:29" x14ac:dyDescent="0.2">
      <c r="D718" s="34"/>
      <c r="E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"/>
      <c r="V718" s="2"/>
      <c r="W718" s="2"/>
      <c r="X718" s="2"/>
      <c r="Y718" s="2"/>
      <c r="Z718" s="2"/>
      <c r="AA718" s="2"/>
      <c r="AB718" s="2"/>
      <c r="AC718" s="2"/>
    </row>
    <row r="719" spans="4:29" x14ac:dyDescent="0.2">
      <c r="D719" s="34"/>
      <c r="E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"/>
      <c r="V719" s="2"/>
      <c r="W719" s="2"/>
      <c r="X719" s="2"/>
      <c r="Y719" s="2"/>
      <c r="Z719" s="2"/>
      <c r="AA719" s="2"/>
      <c r="AB719" s="2"/>
      <c r="AC719" s="2"/>
    </row>
    <row r="720" spans="4:29" x14ac:dyDescent="0.2">
      <c r="D720" s="34"/>
      <c r="E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"/>
      <c r="V720" s="2"/>
      <c r="W720" s="2"/>
      <c r="X720" s="2"/>
      <c r="Y720" s="2"/>
      <c r="Z720" s="2"/>
      <c r="AA720" s="2"/>
      <c r="AB720" s="2"/>
      <c r="AC720" s="2"/>
    </row>
    <row r="721" spans="4:29" x14ac:dyDescent="0.2">
      <c r="D721" s="34"/>
      <c r="E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"/>
      <c r="V721" s="2"/>
      <c r="W721" s="2"/>
      <c r="X721" s="2"/>
      <c r="Y721" s="2"/>
      <c r="Z721" s="2"/>
      <c r="AA721" s="2"/>
      <c r="AB721" s="2"/>
      <c r="AC721" s="2"/>
    </row>
    <row r="722" spans="4:29" x14ac:dyDescent="0.2">
      <c r="D722" s="34"/>
      <c r="E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"/>
      <c r="V722" s="2"/>
      <c r="W722" s="2"/>
      <c r="X722" s="2"/>
      <c r="Y722" s="2"/>
      <c r="Z722" s="2"/>
      <c r="AA722" s="2"/>
      <c r="AB722" s="2"/>
      <c r="AC722" s="2"/>
    </row>
    <row r="723" spans="4:29" x14ac:dyDescent="0.2">
      <c r="D723" s="34"/>
      <c r="E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"/>
      <c r="V723" s="2"/>
      <c r="W723" s="2"/>
      <c r="X723" s="2"/>
      <c r="Y723" s="2"/>
      <c r="Z723" s="2"/>
      <c r="AA723" s="2"/>
      <c r="AB723" s="2"/>
      <c r="AC723" s="2"/>
    </row>
    <row r="724" spans="4:29" x14ac:dyDescent="0.2">
      <c r="D724" s="34"/>
      <c r="E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"/>
      <c r="V724" s="2"/>
      <c r="W724" s="2"/>
      <c r="X724" s="2"/>
      <c r="Y724" s="2"/>
      <c r="Z724" s="2"/>
      <c r="AA724" s="2"/>
      <c r="AB724" s="2"/>
      <c r="AC724" s="2"/>
    </row>
    <row r="725" spans="4:29" x14ac:dyDescent="0.2">
      <c r="D725" s="34"/>
      <c r="E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"/>
      <c r="V725" s="2"/>
      <c r="W725" s="2"/>
      <c r="X725" s="2"/>
      <c r="Y725" s="2"/>
      <c r="Z725" s="2"/>
      <c r="AA725" s="2"/>
      <c r="AB725" s="2"/>
      <c r="AC725" s="2"/>
    </row>
    <row r="726" spans="4:29" x14ac:dyDescent="0.2">
      <c r="D726" s="34"/>
      <c r="E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"/>
      <c r="V726" s="2"/>
      <c r="W726" s="2"/>
      <c r="X726" s="2"/>
      <c r="Y726" s="2"/>
      <c r="Z726" s="2"/>
      <c r="AA726" s="2"/>
      <c r="AB726" s="2"/>
      <c r="AC726" s="2"/>
    </row>
    <row r="727" spans="4:29" x14ac:dyDescent="0.2">
      <c r="D727" s="34"/>
      <c r="E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"/>
      <c r="V727" s="2"/>
      <c r="W727" s="2"/>
      <c r="X727" s="2"/>
      <c r="Y727" s="2"/>
      <c r="Z727" s="2"/>
      <c r="AA727" s="2"/>
      <c r="AB727" s="2"/>
      <c r="AC727" s="2"/>
    </row>
    <row r="728" spans="4:29" x14ac:dyDescent="0.2">
      <c r="D728" s="34"/>
      <c r="E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"/>
      <c r="V728" s="2"/>
      <c r="W728" s="2"/>
      <c r="X728" s="2"/>
      <c r="Y728" s="2"/>
      <c r="Z728" s="2"/>
      <c r="AA728" s="2"/>
      <c r="AB728" s="2"/>
      <c r="AC728" s="2"/>
    </row>
    <row r="729" spans="4:29" x14ac:dyDescent="0.2">
      <c r="D729" s="34"/>
      <c r="E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"/>
      <c r="V729" s="2"/>
      <c r="W729" s="2"/>
      <c r="X729" s="2"/>
      <c r="Y729" s="2"/>
      <c r="Z729" s="2"/>
      <c r="AA729" s="2"/>
      <c r="AB729" s="2"/>
      <c r="AC729" s="2"/>
    </row>
    <row r="730" spans="4:29" x14ac:dyDescent="0.2">
      <c r="D730" s="34"/>
      <c r="E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"/>
      <c r="V730" s="2"/>
      <c r="W730" s="2"/>
      <c r="X730" s="2"/>
      <c r="Y730" s="2"/>
      <c r="Z730" s="2"/>
      <c r="AA730" s="2"/>
      <c r="AB730" s="2"/>
      <c r="AC730" s="2"/>
    </row>
    <row r="731" spans="4:29" x14ac:dyDescent="0.2">
      <c r="D731" s="34"/>
      <c r="E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"/>
      <c r="V731" s="2"/>
      <c r="W731" s="2"/>
      <c r="X731" s="2"/>
      <c r="Y731" s="2"/>
      <c r="Z731" s="2"/>
      <c r="AA731" s="2"/>
      <c r="AB731" s="2"/>
      <c r="AC731" s="2"/>
    </row>
    <row r="732" spans="4:29" x14ac:dyDescent="0.2">
      <c r="D732" s="34"/>
      <c r="E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"/>
      <c r="V732" s="2"/>
      <c r="W732" s="2"/>
      <c r="X732" s="2"/>
      <c r="Y732" s="2"/>
      <c r="Z732" s="2"/>
      <c r="AA732" s="2"/>
      <c r="AB732" s="2"/>
      <c r="AC732" s="2"/>
    </row>
    <row r="733" spans="4:29" x14ac:dyDescent="0.2">
      <c r="D733" s="34"/>
      <c r="E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"/>
      <c r="V733" s="2"/>
      <c r="W733" s="2"/>
      <c r="X733" s="2"/>
      <c r="Y733" s="2"/>
      <c r="Z733" s="2"/>
      <c r="AA733" s="2"/>
      <c r="AB733" s="2"/>
      <c r="AC733" s="2"/>
    </row>
    <row r="734" spans="4:29" x14ac:dyDescent="0.2">
      <c r="D734" s="34"/>
      <c r="E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"/>
      <c r="V734" s="2"/>
      <c r="W734" s="2"/>
      <c r="X734" s="2"/>
      <c r="Y734" s="2"/>
      <c r="Z734" s="2"/>
      <c r="AA734" s="2"/>
      <c r="AB734" s="2"/>
      <c r="AC734" s="2"/>
    </row>
    <row r="735" spans="4:29" x14ac:dyDescent="0.2">
      <c r="D735" s="34"/>
      <c r="E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"/>
      <c r="V735" s="2"/>
      <c r="W735" s="2"/>
      <c r="X735" s="2"/>
      <c r="Y735" s="2"/>
      <c r="Z735" s="2"/>
      <c r="AA735" s="2"/>
      <c r="AB735" s="2"/>
      <c r="AC735" s="2"/>
    </row>
    <row r="736" spans="4:29" x14ac:dyDescent="0.2">
      <c r="D736" s="34"/>
      <c r="E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"/>
      <c r="V736" s="2"/>
      <c r="W736" s="2"/>
      <c r="X736" s="2"/>
      <c r="Y736" s="2"/>
      <c r="Z736" s="2"/>
      <c r="AA736" s="2"/>
      <c r="AB736" s="2"/>
      <c r="AC736" s="2"/>
    </row>
    <row r="737" spans="4:29" x14ac:dyDescent="0.2">
      <c r="D737" s="34"/>
      <c r="E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"/>
      <c r="V737" s="2"/>
      <c r="W737" s="2"/>
      <c r="X737" s="2"/>
      <c r="Y737" s="2"/>
      <c r="Z737" s="2"/>
      <c r="AA737" s="2"/>
      <c r="AB737" s="2"/>
      <c r="AC737" s="2"/>
    </row>
    <row r="738" spans="4:29" x14ac:dyDescent="0.2">
      <c r="D738" s="34"/>
      <c r="E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"/>
      <c r="V738" s="2"/>
      <c r="W738" s="2"/>
      <c r="X738" s="2"/>
      <c r="Y738" s="2"/>
      <c r="Z738" s="2"/>
      <c r="AA738" s="2"/>
      <c r="AB738" s="2"/>
      <c r="AC738" s="2"/>
    </row>
    <row r="739" spans="4:29" x14ac:dyDescent="0.2">
      <c r="D739" s="34"/>
      <c r="E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"/>
      <c r="V739" s="2"/>
      <c r="W739" s="2"/>
      <c r="X739" s="2"/>
      <c r="Y739" s="2"/>
      <c r="Z739" s="2"/>
      <c r="AA739" s="2"/>
      <c r="AB739" s="2"/>
      <c r="AC739" s="2"/>
    </row>
    <row r="740" spans="4:29" x14ac:dyDescent="0.2">
      <c r="D740" s="34"/>
      <c r="E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"/>
      <c r="V740" s="2"/>
      <c r="W740" s="2"/>
      <c r="X740" s="2"/>
      <c r="Y740" s="2"/>
      <c r="Z740" s="2"/>
      <c r="AA740" s="2"/>
      <c r="AB740" s="2"/>
      <c r="AC740" s="2"/>
    </row>
    <row r="741" spans="4:29" x14ac:dyDescent="0.2">
      <c r="D741" s="34"/>
      <c r="E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"/>
      <c r="V741" s="2"/>
      <c r="W741" s="2"/>
      <c r="X741" s="2"/>
      <c r="Y741" s="2"/>
      <c r="Z741" s="2"/>
      <c r="AA741" s="2"/>
      <c r="AB741" s="2"/>
      <c r="AC741" s="2"/>
    </row>
    <row r="742" spans="4:29" x14ac:dyDescent="0.2">
      <c r="D742" s="34"/>
      <c r="E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"/>
      <c r="V742" s="2"/>
      <c r="W742" s="2"/>
      <c r="X742" s="2"/>
      <c r="Y742" s="2"/>
      <c r="Z742" s="2"/>
      <c r="AA742" s="2"/>
      <c r="AB742" s="2"/>
      <c r="AC742" s="2"/>
    </row>
    <row r="743" spans="4:29" x14ac:dyDescent="0.2">
      <c r="D743" s="34"/>
      <c r="E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"/>
      <c r="V743" s="2"/>
      <c r="W743" s="2"/>
      <c r="X743" s="2"/>
      <c r="Y743" s="2"/>
      <c r="Z743" s="2"/>
      <c r="AA743" s="2"/>
      <c r="AB743" s="2"/>
      <c r="AC743" s="2"/>
    </row>
    <row r="744" spans="4:29" x14ac:dyDescent="0.2">
      <c r="D744" s="34"/>
      <c r="E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"/>
      <c r="V744" s="2"/>
      <c r="W744" s="2"/>
      <c r="X744" s="2"/>
      <c r="Y744" s="2"/>
      <c r="Z744" s="2"/>
      <c r="AA744" s="2"/>
      <c r="AB744" s="2"/>
      <c r="AC744" s="2"/>
    </row>
    <row r="745" spans="4:29" x14ac:dyDescent="0.2">
      <c r="D745" s="34"/>
      <c r="E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"/>
      <c r="V745" s="2"/>
      <c r="W745" s="2"/>
      <c r="X745" s="2"/>
      <c r="Y745" s="2"/>
      <c r="Z745" s="2"/>
      <c r="AA745" s="2"/>
      <c r="AB745" s="2"/>
      <c r="AC745" s="2"/>
    </row>
    <row r="746" spans="4:29" x14ac:dyDescent="0.2">
      <c r="D746" s="34"/>
      <c r="E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"/>
      <c r="V746" s="2"/>
      <c r="W746" s="2"/>
      <c r="X746" s="2"/>
      <c r="Y746" s="2"/>
      <c r="Z746" s="2"/>
      <c r="AA746" s="2"/>
      <c r="AB746" s="2"/>
      <c r="AC746" s="2"/>
    </row>
    <row r="747" spans="4:29" x14ac:dyDescent="0.2">
      <c r="D747" s="34"/>
      <c r="E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"/>
      <c r="V747" s="2"/>
      <c r="W747" s="2"/>
      <c r="X747" s="2"/>
      <c r="Y747" s="2"/>
      <c r="Z747" s="2"/>
      <c r="AA747" s="2"/>
      <c r="AB747" s="2"/>
      <c r="AC747" s="2"/>
    </row>
    <row r="748" spans="4:29" x14ac:dyDescent="0.2">
      <c r="D748" s="34"/>
      <c r="E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"/>
      <c r="V748" s="2"/>
      <c r="W748" s="2"/>
      <c r="X748" s="2"/>
      <c r="Y748" s="2"/>
      <c r="Z748" s="2"/>
      <c r="AA748" s="2"/>
      <c r="AB748" s="2"/>
      <c r="AC748" s="2"/>
    </row>
    <row r="749" spans="4:29" x14ac:dyDescent="0.2">
      <c r="D749" s="34"/>
      <c r="E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"/>
      <c r="V749" s="2"/>
      <c r="W749" s="2"/>
      <c r="X749" s="2"/>
      <c r="Y749" s="2"/>
      <c r="Z749" s="2"/>
      <c r="AA749" s="2"/>
      <c r="AB749" s="2"/>
      <c r="AC749" s="2"/>
    </row>
    <row r="750" spans="4:29" x14ac:dyDescent="0.2">
      <c r="D750" s="34"/>
      <c r="E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"/>
      <c r="V750" s="2"/>
      <c r="W750" s="2"/>
      <c r="X750" s="2"/>
      <c r="Y750" s="2"/>
      <c r="Z750" s="2"/>
      <c r="AA750" s="2"/>
      <c r="AB750" s="2"/>
      <c r="AC750" s="2"/>
    </row>
    <row r="751" spans="4:29" x14ac:dyDescent="0.2">
      <c r="D751" s="34"/>
      <c r="E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"/>
      <c r="V751" s="2"/>
      <c r="W751" s="2"/>
      <c r="X751" s="2"/>
      <c r="Y751" s="2"/>
      <c r="Z751" s="2"/>
      <c r="AA751" s="2"/>
      <c r="AB751" s="2"/>
      <c r="AC751" s="2"/>
    </row>
    <row r="752" spans="4:29" x14ac:dyDescent="0.2">
      <c r="D752" s="34"/>
      <c r="E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"/>
      <c r="V752" s="2"/>
      <c r="W752" s="2"/>
      <c r="X752" s="2"/>
      <c r="Y752" s="2"/>
      <c r="Z752" s="2"/>
      <c r="AA752" s="2"/>
      <c r="AB752" s="2"/>
      <c r="AC752" s="2"/>
    </row>
    <row r="753" spans="4:29" x14ac:dyDescent="0.2">
      <c r="D753" s="34"/>
      <c r="E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"/>
      <c r="V753" s="2"/>
      <c r="W753" s="2"/>
      <c r="X753" s="2"/>
      <c r="Y753" s="2"/>
      <c r="Z753" s="2"/>
      <c r="AA753" s="2"/>
      <c r="AB753" s="2"/>
      <c r="AC753" s="2"/>
    </row>
    <row r="754" spans="4:29" x14ac:dyDescent="0.2">
      <c r="D754" s="34"/>
      <c r="E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"/>
      <c r="V754" s="2"/>
      <c r="W754" s="2"/>
      <c r="X754" s="2"/>
      <c r="Y754" s="2"/>
      <c r="Z754" s="2"/>
      <c r="AA754" s="2"/>
      <c r="AB754" s="2"/>
      <c r="AC754" s="2"/>
    </row>
    <row r="755" spans="4:29" x14ac:dyDescent="0.2">
      <c r="D755" s="34"/>
      <c r="E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"/>
      <c r="V755" s="2"/>
      <c r="W755" s="2"/>
      <c r="X755" s="2"/>
      <c r="Y755" s="2"/>
      <c r="Z755" s="2"/>
      <c r="AA755" s="2"/>
      <c r="AB755" s="2"/>
      <c r="AC755" s="2"/>
    </row>
    <row r="756" spans="4:29" x14ac:dyDescent="0.2">
      <c r="D756" s="34"/>
      <c r="E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"/>
      <c r="V756" s="2"/>
      <c r="W756" s="2"/>
      <c r="X756" s="2"/>
      <c r="Y756" s="2"/>
      <c r="Z756" s="2"/>
      <c r="AA756" s="2"/>
      <c r="AB756" s="2"/>
      <c r="AC756" s="2"/>
    </row>
    <row r="757" spans="4:29" x14ac:dyDescent="0.2">
      <c r="D757" s="34"/>
      <c r="E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"/>
      <c r="V757" s="2"/>
      <c r="W757" s="2"/>
      <c r="X757" s="2"/>
      <c r="Y757" s="2"/>
      <c r="Z757" s="2"/>
      <c r="AA757" s="2"/>
      <c r="AB757" s="2"/>
      <c r="AC757" s="2"/>
    </row>
    <row r="758" spans="4:29" x14ac:dyDescent="0.2">
      <c r="D758" s="34"/>
      <c r="E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"/>
      <c r="V758" s="2"/>
      <c r="W758" s="2"/>
      <c r="X758" s="2"/>
      <c r="Y758" s="2"/>
      <c r="Z758" s="2"/>
      <c r="AA758" s="2"/>
      <c r="AB758" s="2"/>
      <c r="AC758" s="2"/>
    </row>
    <row r="759" spans="4:29" x14ac:dyDescent="0.2">
      <c r="D759" s="34"/>
      <c r="E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"/>
      <c r="V759" s="2"/>
      <c r="W759" s="2"/>
      <c r="X759" s="2"/>
      <c r="Y759" s="2"/>
      <c r="Z759" s="2"/>
      <c r="AA759" s="2"/>
      <c r="AB759" s="2"/>
      <c r="AC759" s="2"/>
    </row>
    <row r="760" spans="4:29" x14ac:dyDescent="0.2">
      <c r="D760" s="34"/>
      <c r="E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"/>
      <c r="V760" s="2"/>
      <c r="W760" s="2"/>
      <c r="X760" s="2"/>
      <c r="Y760" s="2"/>
      <c r="Z760" s="2"/>
      <c r="AA760" s="2"/>
      <c r="AB760" s="2"/>
      <c r="AC760" s="2"/>
    </row>
    <row r="761" spans="4:29" x14ac:dyDescent="0.2">
      <c r="D761" s="34"/>
      <c r="E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"/>
      <c r="V761" s="2"/>
      <c r="W761" s="2"/>
      <c r="X761" s="2"/>
      <c r="Y761" s="2"/>
      <c r="Z761" s="2"/>
      <c r="AA761" s="2"/>
      <c r="AB761" s="2"/>
      <c r="AC761" s="2"/>
    </row>
    <row r="762" spans="4:29" x14ac:dyDescent="0.2">
      <c r="D762" s="34"/>
      <c r="E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"/>
      <c r="V762" s="2"/>
      <c r="W762" s="2"/>
      <c r="X762" s="2"/>
      <c r="Y762" s="2"/>
      <c r="Z762" s="2"/>
      <c r="AA762" s="2"/>
      <c r="AB762" s="2"/>
      <c r="AC762" s="2"/>
    </row>
    <row r="763" spans="4:29" x14ac:dyDescent="0.2">
      <c r="D763" s="34"/>
      <c r="E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"/>
      <c r="V763" s="2"/>
      <c r="W763" s="2"/>
      <c r="X763" s="2"/>
      <c r="Y763" s="2"/>
      <c r="Z763" s="2"/>
      <c r="AA763" s="2"/>
      <c r="AB763" s="2"/>
      <c r="AC763" s="2"/>
    </row>
    <row r="764" spans="4:29" x14ac:dyDescent="0.2">
      <c r="D764" s="34"/>
      <c r="E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"/>
      <c r="V764" s="2"/>
      <c r="W764" s="2"/>
      <c r="X764" s="2"/>
      <c r="Y764" s="2"/>
      <c r="Z764" s="2"/>
      <c r="AA764" s="2"/>
      <c r="AB764" s="2"/>
      <c r="AC764" s="2"/>
    </row>
    <row r="765" spans="4:29" x14ac:dyDescent="0.2">
      <c r="D765" s="34"/>
      <c r="E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"/>
      <c r="V765" s="2"/>
      <c r="W765" s="2"/>
      <c r="X765" s="2"/>
      <c r="Y765" s="2"/>
      <c r="Z765" s="2"/>
      <c r="AA765" s="2"/>
      <c r="AB765" s="2"/>
      <c r="AC765" s="2"/>
    </row>
    <row r="766" spans="4:29" x14ac:dyDescent="0.2">
      <c r="D766" s="34"/>
      <c r="E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"/>
      <c r="V766" s="2"/>
      <c r="W766" s="2"/>
      <c r="X766" s="2"/>
      <c r="Y766" s="2"/>
      <c r="Z766" s="2"/>
      <c r="AA766" s="2"/>
      <c r="AB766" s="2"/>
      <c r="AC766" s="2"/>
    </row>
    <row r="767" spans="4:29" x14ac:dyDescent="0.2">
      <c r="D767" s="34"/>
      <c r="E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"/>
      <c r="V767" s="2"/>
      <c r="W767" s="2"/>
      <c r="X767" s="2"/>
      <c r="Y767" s="2"/>
      <c r="Z767" s="2"/>
      <c r="AA767" s="2"/>
      <c r="AB767" s="2"/>
      <c r="AC767" s="2"/>
    </row>
    <row r="768" spans="4:29" x14ac:dyDescent="0.2">
      <c r="D768" s="34"/>
      <c r="E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"/>
      <c r="V768" s="2"/>
      <c r="W768" s="2"/>
      <c r="X768" s="2"/>
      <c r="Y768" s="2"/>
      <c r="Z768" s="2"/>
      <c r="AA768" s="2"/>
      <c r="AB768" s="2"/>
      <c r="AC768" s="2"/>
    </row>
    <row r="769" spans="4:29" x14ac:dyDescent="0.2">
      <c r="D769" s="34"/>
      <c r="E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"/>
      <c r="V769" s="2"/>
      <c r="W769" s="2"/>
      <c r="X769" s="2"/>
      <c r="Y769" s="2"/>
      <c r="Z769" s="2"/>
      <c r="AA769" s="2"/>
      <c r="AB769" s="2"/>
      <c r="AC769" s="2"/>
    </row>
    <row r="770" spans="4:29" x14ac:dyDescent="0.2">
      <c r="D770" s="34"/>
      <c r="E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"/>
      <c r="V770" s="2"/>
      <c r="W770" s="2"/>
      <c r="X770" s="2"/>
      <c r="Y770" s="2"/>
      <c r="Z770" s="2"/>
      <c r="AA770" s="2"/>
      <c r="AB770" s="2"/>
      <c r="AC770" s="2"/>
    </row>
    <row r="771" spans="4:29" x14ac:dyDescent="0.2">
      <c r="D771" s="34"/>
      <c r="E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"/>
      <c r="V771" s="2"/>
      <c r="W771" s="2"/>
      <c r="X771" s="2"/>
      <c r="Y771" s="2"/>
      <c r="Z771" s="2"/>
      <c r="AA771" s="2"/>
      <c r="AB771" s="2"/>
      <c r="AC771" s="2"/>
    </row>
    <row r="772" spans="4:29" x14ac:dyDescent="0.2">
      <c r="D772" s="34"/>
      <c r="E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"/>
      <c r="V772" s="2"/>
      <c r="W772" s="2"/>
      <c r="X772" s="2"/>
      <c r="Y772" s="2"/>
      <c r="Z772" s="2"/>
      <c r="AA772" s="2"/>
      <c r="AB772" s="2"/>
      <c r="AC772" s="2"/>
    </row>
    <row r="773" spans="4:29" x14ac:dyDescent="0.2">
      <c r="D773" s="34"/>
      <c r="E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"/>
      <c r="V773" s="2"/>
      <c r="W773" s="2"/>
      <c r="X773" s="2"/>
      <c r="Y773" s="2"/>
      <c r="Z773" s="2"/>
      <c r="AA773" s="2"/>
      <c r="AB773" s="2"/>
      <c r="AC773" s="2"/>
    </row>
    <row r="774" spans="4:29" x14ac:dyDescent="0.2">
      <c r="D774" s="34"/>
      <c r="E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"/>
      <c r="V774" s="2"/>
      <c r="W774" s="2"/>
      <c r="X774" s="2"/>
      <c r="Y774" s="2"/>
      <c r="Z774" s="2"/>
      <c r="AA774" s="2"/>
      <c r="AB774" s="2"/>
      <c r="AC774" s="2"/>
    </row>
    <row r="775" spans="4:29" x14ac:dyDescent="0.2">
      <c r="D775" s="34"/>
      <c r="E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"/>
      <c r="V775" s="2"/>
      <c r="W775" s="2"/>
      <c r="X775" s="2"/>
      <c r="Y775" s="2"/>
      <c r="Z775" s="2"/>
      <c r="AA775" s="2"/>
      <c r="AB775" s="2"/>
      <c r="AC775" s="2"/>
    </row>
    <row r="776" spans="4:29" x14ac:dyDescent="0.2">
      <c r="D776" s="34"/>
      <c r="E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"/>
      <c r="V776" s="2"/>
      <c r="W776" s="2"/>
      <c r="X776" s="2"/>
      <c r="Y776" s="2"/>
      <c r="Z776" s="2"/>
      <c r="AA776" s="2"/>
      <c r="AB776" s="2"/>
      <c r="AC776" s="2"/>
    </row>
    <row r="777" spans="4:29" x14ac:dyDescent="0.2">
      <c r="D777" s="34"/>
      <c r="E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"/>
      <c r="V777" s="2"/>
      <c r="W777" s="2"/>
      <c r="X777" s="2"/>
      <c r="Y777" s="2"/>
      <c r="Z777" s="2"/>
      <c r="AA777" s="2"/>
      <c r="AB777" s="2"/>
      <c r="AC777" s="2"/>
    </row>
    <row r="778" spans="4:29" x14ac:dyDescent="0.2">
      <c r="D778" s="34"/>
      <c r="E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"/>
      <c r="V778" s="2"/>
      <c r="W778" s="2"/>
      <c r="X778" s="2"/>
      <c r="Y778" s="2"/>
      <c r="Z778" s="2"/>
      <c r="AA778" s="2"/>
      <c r="AB778" s="2"/>
      <c r="AC778" s="2"/>
    </row>
    <row r="779" spans="4:29" x14ac:dyDescent="0.2">
      <c r="D779" s="34"/>
      <c r="E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"/>
      <c r="V779" s="2"/>
      <c r="W779" s="2"/>
      <c r="X779" s="2"/>
      <c r="Y779" s="2"/>
      <c r="Z779" s="2"/>
      <c r="AA779" s="2"/>
      <c r="AB779" s="2"/>
      <c r="AC779" s="2"/>
    </row>
    <row r="780" spans="4:29" x14ac:dyDescent="0.2">
      <c r="D780" s="34"/>
      <c r="E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"/>
      <c r="V780" s="2"/>
      <c r="W780" s="2"/>
      <c r="X780" s="2"/>
      <c r="Y780" s="2"/>
      <c r="Z780" s="2"/>
      <c r="AA780" s="2"/>
      <c r="AB780" s="2"/>
      <c r="AC780" s="2"/>
    </row>
    <row r="781" spans="4:29" x14ac:dyDescent="0.2">
      <c r="D781" s="34"/>
      <c r="E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"/>
      <c r="V781" s="2"/>
      <c r="W781" s="2"/>
      <c r="X781" s="2"/>
      <c r="Y781" s="2"/>
      <c r="Z781" s="2"/>
      <c r="AA781" s="2"/>
      <c r="AB781" s="2"/>
      <c r="AC781" s="2"/>
    </row>
    <row r="782" spans="4:29" x14ac:dyDescent="0.2">
      <c r="D782" s="34"/>
      <c r="E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"/>
      <c r="V782" s="2"/>
      <c r="W782" s="2"/>
      <c r="X782" s="2"/>
      <c r="Y782" s="2"/>
      <c r="Z782" s="2"/>
      <c r="AA782" s="2"/>
      <c r="AB782" s="2"/>
      <c r="AC782" s="2"/>
    </row>
    <row r="783" spans="4:29" x14ac:dyDescent="0.2">
      <c r="D783" s="34"/>
      <c r="E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"/>
      <c r="V783" s="2"/>
      <c r="W783" s="2"/>
      <c r="X783" s="2"/>
      <c r="Y783" s="2"/>
      <c r="Z783" s="2"/>
      <c r="AA783" s="2"/>
      <c r="AB783" s="2"/>
      <c r="AC783" s="2"/>
    </row>
    <row r="784" spans="4:29" x14ac:dyDescent="0.2">
      <c r="D784" s="34"/>
      <c r="E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"/>
      <c r="V784" s="2"/>
      <c r="W784" s="2"/>
      <c r="X784" s="2"/>
      <c r="Y784" s="2"/>
      <c r="Z784" s="2"/>
      <c r="AA784" s="2"/>
      <c r="AB784" s="2"/>
      <c r="AC784" s="2"/>
    </row>
    <row r="785" spans="4:29" x14ac:dyDescent="0.2">
      <c r="D785" s="34"/>
      <c r="E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"/>
      <c r="V785" s="2"/>
      <c r="W785" s="2"/>
      <c r="X785" s="2"/>
      <c r="Y785" s="2"/>
      <c r="Z785" s="2"/>
      <c r="AA785" s="2"/>
      <c r="AB785" s="2"/>
      <c r="AC785" s="2"/>
    </row>
    <row r="786" spans="4:29" x14ac:dyDescent="0.2">
      <c r="D786" s="34"/>
      <c r="E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"/>
      <c r="V786" s="2"/>
      <c r="W786" s="2"/>
      <c r="X786" s="2"/>
      <c r="Y786" s="2"/>
      <c r="Z786" s="2"/>
      <c r="AA786" s="2"/>
      <c r="AB786" s="2"/>
      <c r="AC786" s="2"/>
    </row>
    <row r="787" spans="4:29" x14ac:dyDescent="0.2">
      <c r="D787" s="34"/>
      <c r="E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"/>
      <c r="V787" s="2"/>
      <c r="W787" s="2"/>
      <c r="X787" s="2"/>
      <c r="Y787" s="2"/>
      <c r="Z787" s="2"/>
      <c r="AA787" s="2"/>
      <c r="AB787" s="2"/>
      <c r="AC787" s="2"/>
    </row>
    <row r="788" spans="4:29" x14ac:dyDescent="0.2">
      <c r="D788" s="34"/>
      <c r="E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"/>
      <c r="V788" s="2"/>
      <c r="W788" s="2"/>
      <c r="X788" s="2"/>
      <c r="Y788" s="2"/>
      <c r="Z788" s="2"/>
      <c r="AA788" s="2"/>
      <c r="AB788" s="2"/>
      <c r="AC788" s="2"/>
    </row>
    <row r="789" spans="4:29" x14ac:dyDescent="0.2">
      <c r="D789" s="34"/>
      <c r="E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"/>
      <c r="V789" s="2"/>
      <c r="W789" s="2"/>
      <c r="X789" s="2"/>
      <c r="Y789" s="2"/>
      <c r="Z789" s="2"/>
      <c r="AA789" s="2"/>
      <c r="AB789" s="2"/>
      <c r="AC789" s="2"/>
    </row>
    <row r="790" spans="4:29" x14ac:dyDescent="0.2">
      <c r="D790" s="34"/>
      <c r="E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"/>
      <c r="V790" s="2"/>
      <c r="W790" s="2"/>
      <c r="X790" s="2"/>
      <c r="Y790" s="2"/>
      <c r="Z790" s="2"/>
      <c r="AA790" s="2"/>
      <c r="AB790" s="2"/>
      <c r="AC790" s="2"/>
    </row>
    <row r="791" spans="4:29" x14ac:dyDescent="0.2">
      <c r="D791" s="34"/>
      <c r="E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"/>
      <c r="V791" s="2"/>
      <c r="W791" s="2"/>
      <c r="X791" s="2"/>
      <c r="Y791" s="2"/>
      <c r="Z791" s="2"/>
      <c r="AA791" s="2"/>
      <c r="AB791" s="2"/>
      <c r="AC791" s="2"/>
    </row>
    <row r="792" spans="4:29" x14ac:dyDescent="0.2">
      <c r="D792" s="34"/>
      <c r="E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"/>
      <c r="V792" s="2"/>
      <c r="W792" s="2"/>
      <c r="X792" s="2"/>
      <c r="Y792" s="2"/>
      <c r="Z792" s="2"/>
      <c r="AA792" s="2"/>
      <c r="AB792" s="2"/>
      <c r="AC792" s="2"/>
    </row>
    <row r="793" spans="4:29" x14ac:dyDescent="0.2">
      <c r="D793" s="34"/>
      <c r="E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"/>
      <c r="V793" s="2"/>
      <c r="W793" s="2"/>
      <c r="X793" s="2"/>
      <c r="Y793" s="2"/>
      <c r="Z793" s="2"/>
      <c r="AA793" s="2"/>
      <c r="AB793" s="2"/>
      <c r="AC793" s="2"/>
    </row>
    <row r="794" spans="4:29" x14ac:dyDescent="0.2">
      <c r="D794" s="34"/>
      <c r="E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"/>
      <c r="V794" s="2"/>
      <c r="W794" s="2"/>
      <c r="X794" s="2"/>
      <c r="Y794" s="2"/>
      <c r="Z794" s="2"/>
      <c r="AA794" s="2"/>
      <c r="AB794" s="2"/>
      <c r="AC794" s="2"/>
    </row>
    <row r="795" spans="4:29" x14ac:dyDescent="0.2">
      <c r="D795" s="34"/>
      <c r="E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"/>
      <c r="V795" s="2"/>
      <c r="W795" s="2"/>
      <c r="X795" s="2"/>
      <c r="Y795" s="2"/>
      <c r="Z795" s="2"/>
      <c r="AA795" s="2"/>
      <c r="AB795" s="2"/>
      <c r="AC795" s="2"/>
    </row>
    <row r="796" spans="4:29" x14ac:dyDescent="0.2">
      <c r="D796" s="34"/>
      <c r="E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"/>
      <c r="V796" s="2"/>
      <c r="W796" s="2"/>
      <c r="X796" s="2"/>
      <c r="Y796" s="2"/>
      <c r="Z796" s="2"/>
      <c r="AA796" s="2"/>
      <c r="AB796" s="2"/>
      <c r="AC796" s="2"/>
    </row>
    <row r="797" spans="4:29" x14ac:dyDescent="0.2">
      <c r="D797" s="34"/>
      <c r="E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"/>
      <c r="V797" s="2"/>
      <c r="W797" s="2"/>
      <c r="X797" s="2"/>
      <c r="Y797" s="2"/>
      <c r="Z797" s="2"/>
      <c r="AA797" s="2"/>
      <c r="AB797" s="2"/>
      <c r="AC797" s="2"/>
    </row>
    <row r="798" spans="4:29" x14ac:dyDescent="0.2">
      <c r="D798" s="34"/>
      <c r="E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"/>
      <c r="V798" s="2"/>
      <c r="W798" s="2"/>
      <c r="X798" s="2"/>
      <c r="Y798" s="2"/>
      <c r="Z798" s="2"/>
      <c r="AA798" s="2"/>
      <c r="AB798" s="2"/>
      <c r="AC798" s="2"/>
    </row>
    <row r="799" spans="4:29" x14ac:dyDescent="0.2">
      <c r="D799" s="34"/>
      <c r="E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"/>
      <c r="V799" s="2"/>
      <c r="W799" s="2"/>
      <c r="X799" s="2"/>
      <c r="Y799" s="2"/>
      <c r="Z799" s="2"/>
      <c r="AA799" s="2"/>
      <c r="AB799" s="2"/>
      <c r="AC799" s="2"/>
    </row>
    <row r="800" spans="4:29" x14ac:dyDescent="0.2">
      <c r="D800" s="34"/>
      <c r="E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"/>
      <c r="V800" s="2"/>
      <c r="W800" s="2"/>
      <c r="X800" s="2"/>
      <c r="Y800" s="2"/>
      <c r="Z800" s="2"/>
      <c r="AA800" s="2"/>
      <c r="AB800" s="2"/>
      <c r="AC800" s="2"/>
    </row>
    <row r="801" spans="4:29" x14ac:dyDescent="0.2">
      <c r="D801" s="34"/>
      <c r="E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"/>
      <c r="V801" s="2"/>
      <c r="W801" s="2"/>
      <c r="X801" s="2"/>
      <c r="Y801" s="2"/>
      <c r="Z801" s="2"/>
      <c r="AA801" s="2"/>
      <c r="AB801" s="2"/>
      <c r="AC801" s="2"/>
    </row>
    <row r="802" spans="4:29" x14ac:dyDescent="0.2">
      <c r="D802" s="34"/>
      <c r="E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"/>
      <c r="V802" s="2"/>
      <c r="W802" s="2"/>
      <c r="X802" s="2"/>
      <c r="Y802" s="2"/>
      <c r="Z802" s="2"/>
      <c r="AA802" s="2"/>
      <c r="AB802" s="2"/>
      <c r="AC802" s="2"/>
    </row>
    <row r="803" spans="4:29" x14ac:dyDescent="0.2">
      <c r="D803" s="34"/>
      <c r="E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"/>
      <c r="V803" s="2"/>
      <c r="W803" s="2"/>
      <c r="X803" s="2"/>
      <c r="Y803" s="2"/>
      <c r="Z803" s="2"/>
      <c r="AA803" s="2"/>
      <c r="AB803" s="2"/>
      <c r="AC803" s="2"/>
    </row>
    <row r="804" spans="4:29" x14ac:dyDescent="0.2">
      <c r="D804" s="34"/>
      <c r="E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"/>
      <c r="V804" s="2"/>
      <c r="W804" s="2"/>
      <c r="X804" s="2"/>
      <c r="Y804" s="2"/>
      <c r="Z804" s="2"/>
      <c r="AA804" s="2"/>
      <c r="AB804" s="2"/>
      <c r="AC804" s="2"/>
    </row>
    <row r="805" spans="4:29" x14ac:dyDescent="0.2">
      <c r="D805" s="34"/>
      <c r="E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"/>
      <c r="V805" s="2"/>
      <c r="W805" s="2"/>
      <c r="X805" s="2"/>
      <c r="Y805" s="2"/>
      <c r="Z805" s="2"/>
      <c r="AA805" s="2"/>
      <c r="AB805" s="2"/>
      <c r="AC805" s="2"/>
    </row>
    <row r="806" spans="4:29" x14ac:dyDescent="0.2">
      <c r="D806" s="34"/>
      <c r="E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"/>
      <c r="V806" s="2"/>
      <c r="W806" s="2"/>
      <c r="X806" s="2"/>
      <c r="Y806" s="2"/>
      <c r="Z806" s="2"/>
      <c r="AA806" s="2"/>
      <c r="AB806" s="2"/>
      <c r="AC806" s="2"/>
    </row>
    <row r="807" spans="4:29" x14ac:dyDescent="0.2">
      <c r="D807" s="34"/>
      <c r="E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"/>
      <c r="V807" s="2"/>
      <c r="W807" s="2"/>
      <c r="X807" s="2"/>
      <c r="Y807" s="2"/>
      <c r="Z807" s="2"/>
      <c r="AA807" s="2"/>
      <c r="AB807" s="2"/>
      <c r="AC807" s="2"/>
    </row>
    <row r="808" spans="4:29" x14ac:dyDescent="0.2">
      <c r="D808" s="34"/>
      <c r="E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"/>
      <c r="V808" s="2"/>
      <c r="W808" s="2"/>
      <c r="X808" s="2"/>
      <c r="Y808" s="2"/>
      <c r="Z808" s="2"/>
      <c r="AA808" s="2"/>
      <c r="AB808" s="2"/>
      <c r="AC808" s="2"/>
    </row>
    <row r="809" spans="4:29" x14ac:dyDescent="0.2">
      <c r="D809" s="34"/>
      <c r="E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"/>
      <c r="V809" s="2"/>
      <c r="W809" s="2"/>
      <c r="X809" s="2"/>
      <c r="Y809" s="2"/>
      <c r="Z809" s="2"/>
      <c r="AA809" s="2"/>
      <c r="AB809" s="2"/>
      <c r="AC809" s="2"/>
    </row>
    <row r="810" spans="4:29" x14ac:dyDescent="0.2">
      <c r="D810" s="34"/>
      <c r="E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"/>
      <c r="V810" s="2"/>
      <c r="W810" s="2"/>
      <c r="X810" s="2"/>
      <c r="Y810" s="2"/>
      <c r="Z810" s="2"/>
      <c r="AA810" s="2"/>
      <c r="AB810" s="2"/>
      <c r="AC810" s="2"/>
    </row>
    <row r="811" spans="4:29" x14ac:dyDescent="0.2">
      <c r="D811" s="34"/>
      <c r="E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"/>
      <c r="V811" s="2"/>
      <c r="W811" s="2"/>
      <c r="X811" s="2"/>
      <c r="Y811" s="2"/>
      <c r="Z811" s="2"/>
      <c r="AA811" s="2"/>
      <c r="AB811" s="2"/>
      <c r="AC811" s="2"/>
    </row>
    <row r="812" spans="4:29" x14ac:dyDescent="0.2">
      <c r="D812" s="34"/>
      <c r="E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"/>
      <c r="V812" s="2"/>
      <c r="W812" s="2"/>
      <c r="X812" s="2"/>
      <c r="Y812" s="2"/>
      <c r="Z812" s="2"/>
      <c r="AA812" s="2"/>
      <c r="AB812" s="2"/>
      <c r="AC812" s="2"/>
    </row>
    <row r="813" spans="4:29" x14ac:dyDescent="0.2">
      <c r="D813" s="34"/>
      <c r="E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"/>
      <c r="V813" s="2"/>
      <c r="W813" s="2"/>
      <c r="X813" s="2"/>
      <c r="Y813" s="2"/>
      <c r="Z813" s="2"/>
      <c r="AA813" s="2"/>
      <c r="AB813" s="2"/>
      <c r="AC813" s="2"/>
    </row>
    <row r="814" spans="4:29" x14ac:dyDescent="0.2">
      <c r="D814" s="34"/>
      <c r="E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"/>
      <c r="V814" s="2"/>
      <c r="W814" s="2"/>
      <c r="X814" s="2"/>
      <c r="Y814" s="2"/>
      <c r="Z814" s="2"/>
      <c r="AA814" s="2"/>
      <c r="AB814" s="2"/>
      <c r="AC814" s="2"/>
    </row>
    <row r="815" spans="4:29" x14ac:dyDescent="0.2">
      <c r="D815" s="34"/>
      <c r="E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"/>
      <c r="V815" s="2"/>
      <c r="W815" s="2"/>
      <c r="X815" s="2"/>
      <c r="Y815" s="2"/>
      <c r="Z815" s="2"/>
      <c r="AA815" s="2"/>
      <c r="AB815" s="2"/>
      <c r="AC815" s="2"/>
    </row>
    <row r="816" spans="4:29" x14ac:dyDescent="0.2">
      <c r="D816" s="34"/>
      <c r="E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"/>
      <c r="V816" s="2"/>
      <c r="W816" s="2"/>
      <c r="X816" s="2"/>
      <c r="Y816" s="2"/>
      <c r="Z816" s="2"/>
      <c r="AA816" s="2"/>
      <c r="AB816" s="2"/>
      <c r="AC816" s="2"/>
    </row>
    <row r="817" spans="4:29" x14ac:dyDescent="0.2">
      <c r="D817" s="34"/>
      <c r="E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"/>
      <c r="V817" s="2"/>
      <c r="W817" s="2"/>
      <c r="X817" s="2"/>
      <c r="Y817" s="2"/>
      <c r="Z817" s="2"/>
      <c r="AA817" s="2"/>
      <c r="AB817" s="2"/>
      <c r="AC817" s="2"/>
    </row>
    <row r="818" spans="4:29" x14ac:dyDescent="0.2">
      <c r="D818" s="34"/>
      <c r="E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"/>
      <c r="V818" s="2"/>
      <c r="W818" s="2"/>
      <c r="X818" s="2"/>
      <c r="Y818" s="2"/>
      <c r="Z818" s="2"/>
      <c r="AA818" s="2"/>
      <c r="AB818" s="2"/>
      <c r="AC818" s="2"/>
    </row>
    <row r="819" spans="4:29" x14ac:dyDescent="0.2">
      <c r="D819" s="34"/>
      <c r="E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"/>
      <c r="V819" s="2"/>
      <c r="W819" s="2"/>
      <c r="X819" s="2"/>
      <c r="Y819" s="2"/>
      <c r="Z819" s="2"/>
      <c r="AA819" s="2"/>
      <c r="AB819" s="2"/>
      <c r="AC819" s="2"/>
    </row>
    <row r="820" spans="4:29" x14ac:dyDescent="0.2">
      <c r="D820" s="34"/>
      <c r="E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"/>
      <c r="V820" s="2"/>
      <c r="W820" s="2"/>
      <c r="X820" s="2"/>
      <c r="Y820" s="2"/>
      <c r="Z820" s="2"/>
      <c r="AA820" s="2"/>
      <c r="AB820" s="2"/>
      <c r="AC820" s="2"/>
    </row>
    <row r="821" spans="4:29" x14ac:dyDescent="0.2">
      <c r="D821" s="34"/>
      <c r="E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"/>
      <c r="V821" s="2"/>
      <c r="W821" s="2"/>
      <c r="X821" s="2"/>
      <c r="Y821" s="2"/>
      <c r="Z821" s="2"/>
      <c r="AA821" s="2"/>
      <c r="AB821" s="2"/>
      <c r="AC821" s="2"/>
    </row>
    <row r="822" spans="4:29" x14ac:dyDescent="0.2">
      <c r="D822" s="34"/>
      <c r="E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"/>
      <c r="V822" s="2"/>
      <c r="W822" s="2"/>
      <c r="X822" s="2"/>
      <c r="Y822" s="2"/>
      <c r="Z822" s="2"/>
      <c r="AA822" s="2"/>
      <c r="AB822" s="2"/>
      <c r="AC822" s="2"/>
    </row>
    <row r="823" spans="4:29" x14ac:dyDescent="0.2">
      <c r="D823" s="34"/>
      <c r="E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"/>
      <c r="V823" s="2"/>
      <c r="W823" s="2"/>
      <c r="X823" s="2"/>
      <c r="Y823" s="2"/>
      <c r="Z823" s="2"/>
      <c r="AA823" s="2"/>
      <c r="AB823" s="2"/>
      <c r="AC823" s="2"/>
    </row>
    <row r="824" spans="4:29" x14ac:dyDescent="0.2">
      <c r="D824" s="34"/>
      <c r="E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"/>
      <c r="V824" s="2"/>
      <c r="W824" s="2"/>
      <c r="X824" s="2"/>
      <c r="Y824" s="2"/>
      <c r="Z824" s="2"/>
      <c r="AA824" s="2"/>
      <c r="AB824" s="2"/>
      <c r="AC824" s="2"/>
    </row>
    <row r="825" spans="4:29" x14ac:dyDescent="0.2">
      <c r="D825" s="34"/>
      <c r="E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"/>
      <c r="V825" s="2"/>
      <c r="W825" s="2"/>
      <c r="X825" s="2"/>
      <c r="Y825" s="2"/>
      <c r="Z825" s="2"/>
      <c r="AA825" s="2"/>
      <c r="AB825" s="2"/>
      <c r="AC825" s="2"/>
    </row>
    <row r="826" spans="4:29" x14ac:dyDescent="0.2">
      <c r="D826" s="34"/>
      <c r="E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"/>
      <c r="V826" s="2"/>
      <c r="W826" s="2"/>
      <c r="X826" s="2"/>
      <c r="Y826" s="2"/>
      <c r="Z826" s="2"/>
      <c r="AA826" s="2"/>
      <c r="AB826" s="2"/>
      <c r="AC826" s="2"/>
    </row>
    <row r="827" spans="4:29" x14ac:dyDescent="0.2">
      <c r="D827" s="34"/>
      <c r="E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"/>
      <c r="V827" s="2"/>
      <c r="W827" s="2"/>
      <c r="X827" s="2"/>
      <c r="Y827" s="2"/>
      <c r="Z827" s="2"/>
      <c r="AA827" s="2"/>
      <c r="AB827" s="2"/>
      <c r="AC827" s="2"/>
    </row>
    <row r="828" spans="4:29" x14ac:dyDescent="0.2">
      <c r="D828" s="34"/>
      <c r="E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"/>
      <c r="V828" s="2"/>
      <c r="W828" s="2"/>
      <c r="X828" s="2"/>
      <c r="Y828" s="2"/>
      <c r="Z828" s="2"/>
      <c r="AA828" s="2"/>
      <c r="AB828" s="2"/>
      <c r="AC828" s="2"/>
    </row>
    <row r="829" spans="4:29" x14ac:dyDescent="0.2">
      <c r="D829" s="34"/>
      <c r="E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"/>
      <c r="V829" s="2"/>
      <c r="W829" s="2"/>
      <c r="X829" s="2"/>
      <c r="Y829" s="2"/>
      <c r="Z829" s="2"/>
      <c r="AA829" s="2"/>
      <c r="AB829" s="2"/>
      <c r="AC829" s="2"/>
    </row>
    <row r="830" spans="4:29" x14ac:dyDescent="0.2">
      <c r="D830" s="34"/>
      <c r="E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"/>
      <c r="V830" s="2"/>
      <c r="W830" s="2"/>
      <c r="X830" s="2"/>
      <c r="Y830" s="2"/>
      <c r="Z830" s="2"/>
      <c r="AA830" s="2"/>
      <c r="AB830" s="2"/>
      <c r="AC830" s="2"/>
    </row>
    <row r="831" spans="4:29" x14ac:dyDescent="0.2">
      <c r="D831" s="34"/>
      <c r="E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"/>
      <c r="V831" s="2"/>
      <c r="W831" s="2"/>
      <c r="X831" s="2"/>
      <c r="Y831" s="2"/>
      <c r="Z831" s="2"/>
      <c r="AA831" s="2"/>
      <c r="AB831" s="2"/>
      <c r="AC831" s="2"/>
    </row>
    <row r="832" spans="4:29" x14ac:dyDescent="0.2">
      <c r="D832" s="34"/>
      <c r="E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"/>
      <c r="V832" s="2"/>
      <c r="W832" s="2"/>
      <c r="X832" s="2"/>
      <c r="Y832" s="2"/>
      <c r="Z832" s="2"/>
      <c r="AA832" s="2"/>
      <c r="AB832" s="2"/>
      <c r="AC832" s="2"/>
    </row>
    <row r="833" spans="4:29" x14ac:dyDescent="0.2">
      <c r="D833" s="34"/>
      <c r="E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"/>
      <c r="V833" s="2"/>
      <c r="W833" s="2"/>
      <c r="X833" s="2"/>
      <c r="Y833" s="2"/>
      <c r="Z833" s="2"/>
      <c r="AA833" s="2"/>
      <c r="AB833" s="2"/>
      <c r="AC833" s="2"/>
    </row>
    <row r="834" spans="4:29" x14ac:dyDescent="0.2">
      <c r="D834" s="34"/>
      <c r="E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"/>
      <c r="V834" s="2"/>
      <c r="W834" s="2"/>
      <c r="X834" s="2"/>
      <c r="Y834" s="2"/>
      <c r="Z834" s="2"/>
      <c r="AA834" s="2"/>
      <c r="AB834" s="2"/>
      <c r="AC834" s="2"/>
    </row>
    <row r="835" spans="4:29" x14ac:dyDescent="0.2">
      <c r="D835" s="34"/>
      <c r="E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"/>
      <c r="V835" s="2"/>
      <c r="W835" s="2"/>
      <c r="X835" s="2"/>
      <c r="Y835" s="2"/>
      <c r="Z835" s="2"/>
      <c r="AA835" s="2"/>
      <c r="AB835" s="2"/>
      <c r="AC835" s="2"/>
    </row>
    <row r="836" spans="4:29" x14ac:dyDescent="0.2">
      <c r="D836" s="34"/>
      <c r="E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"/>
      <c r="V836" s="2"/>
      <c r="W836" s="2"/>
      <c r="X836" s="2"/>
      <c r="Y836" s="2"/>
      <c r="Z836" s="2"/>
      <c r="AA836" s="2"/>
      <c r="AB836" s="2"/>
      <c r="AC836" s="2"/>
    </row>
    <row r="837" spans="4:29" x14ac:dyDescent="0.2">
      <c r="D837" s="34"/>
      <c r="E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"/>
      <c r="V837" s="2"/>
      <c r="W837" s="2"/>
      <c r="X837" s="2"/>
      <c r="Y837" s="2"/>
      <c r="Z837" s="2"/>
      <c r="AA837" s="2"/>
      <c r="AB837" s="2"/>
      <c r="AC837" s="2"/>
    </row>
    <row r="838" spans="4:29" x14ac:dyDescent="0.2">
      <c r="D838" s="34"/>
      <c r="E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"/>
      <c r="V838" s="2"/>
      <c r="W838" s="2"/>
      <c r="X838" s="2"/>
      <c r="Y838" s="2"/>
      <c r="Z838" s="2"/>
      <c r="AA838" s="2"/>
      <c r="AB838" s="2"/>
      <c r="AC838" s="2"/>
    </row>
    <row r="839" spans="4:29" x14ac:dyDescent="0.2">
      <c r="D839" s="34"/>
      <c r="E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"/>
      <c r="V839" s="2"/>
      <c r="W839" s="2"/>
      <c r="X839" s="2"/>
      <c r="Y839" s="2"/>
      <c r="Z839" s="2"/>
      <c r="AA839" s="2"/>
      <c r="AB839" s="2"/>
      <c r="AC839" s="2"/>
    </row>
    <row r="840" spans="4:29" x14ac:dyDescent="0.2">
      <c r="D840" s="34"/>
      <c r="E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"/>
      <c r="V840" s="2"/>
      <c r="W840" s="2"/>
      <c r="X840" s="2"/>
      <c r="Y840" s="2"/>
      <c r="Z840" s="2"/>
      <c r="AA840" s="2"/>
      <c r="AB840" s="2"/>
      <c r="AC840" s="2"/>
    </row>
    <row r="841" spans="4:29" x14ac:dyDescent="0.2">
      <c r="D841" s="34"/>
      <c r="E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"/>
      <c r="V841" s="2"/>
      <c r="W841" s="2"/>
      <c r="X841" s="2"/>
      <c r="Y841" s="2"/>
      <c r="Z841" s="2"/>
      <c r="AA841" s="2"/>
      <c r="AB841" s="2"/>
      <c r="AC841" s="2"/>
    </row>
    <row r="842" spans="4:29" x14ac:dyDescent="0.2">
      <c r="D842" s="34"/>
      <c r="E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"/>
      <c r="V842" s="2"/>
      <c r="W842" s="2"/>
      <c r="X842" s="2"/>
      <c r="Y842" s="2"/>
      <c r="Z842" s="2"/>
      <c r="AA842" s="2"/>
      <c r="AB842" s="2"/>
      <c r="AC842" s="2"/>
    </row>
    <row r="843" spans="4:29" x14ac:dyDescent="0.2">
      <c r="D843" s="34"/>
      <c r="E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"/>
      <c r="V843" s="2"/>
      <c r="W843" s="2"/>
      <c r="X843" s="2"/>
      <c r="Y843" s="2"/>
      <c r="Z843" s="2"/>
      <c r="AA843" s="2"/>
      <c r="AB843" s="2"/>
      <c r="AC843" s="2"/>
    </row>
    <row r="844" spans="4:29" x14ac:dyDescent="0.2">
      <c r="D844" s="34"/>
      <c r="E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"/>
      <c r="V844" s="2"/>
      <c r="W844" s="2"/>
      <c r="X844" s="2"/>
      <c r="Y844" s="2"/>
      <c r="Z844" s="2"/>
      <c r="AA844" s="2"/>
      <c r="AB844" s="2"/>
      <c r="AC844" s="2"/>
    </row>
    <row r="845" spans="4:29" x14ac:dyDescent="0.2">
      <c r="D845" s="34"/>
      <c r="E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"/>
      <c r="V845" s="2"/>
      <c r="W845" s="2"/>
      <c r="X845" s="2"/>
      <c r="Y845" s="2"/>
      <c r="Z845" s="2"/>
      <c r="AA845" s="2"/>
      <c r="AB845" s="2"/>
      <c r="AC845" s="2"/>
    </row>
    <row r="846" spans="4:29" x14ac:dyDescent="0.2">
      <c r="D846" s="34"/>
      <c r="E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"/>
      <c r="V846" s="2"/>
      <c r="W846" s="2"/>
      <c r="X846" s="2"/>
      <c r="Y846" s="2"/>
      <c r="Z846" s="2"/>
      <c r="AA846" s="2"/>
      <c r="AB846" s="2"/>
      <c r="AC846" s="2"/>
    </row>
    <row r="847" spans="4:29" x14ac:dyDescent="0.2">
      <c r="D847" s="34"/>
      <c r="E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"/>
      <c r="V847" s="2"/>
      <c r="W847" s="2"/>
      <c r="X847" s="2"/>
      <c r="Y847" s="2"/>
      <c r="Z847" s="2"/>
      <c r="AA847" s="2"/>
      <c r="AB847" s="2"/>
      <c r="AC847" s="2"/>
    </row>
    <row r="848" spans="4:29" x14ac:dyDescent="0.2">
      <c r="D848" s="34"/>
      <c r="E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"/>
      <c r="V848" s="2"/>
      <c r="W848" s="2"/>
      <c r="X848" s="2"/>
      <c r="Y848" s="2"/>
      <c r="Z848" s="2"/>
      <c r="AA848" s="2"/>
      <c r="AB848" s="2"/>
      <c r="AC848" s="2"/>
    </row>
    <row r="849" spans="4:29" x14ac:dyDescent="0.2">
      <c r="D849" s="34"/>
      <c r="E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"/>
      <c r="V849" s="2"/>
      <c r="W849" s="2"/>
      <c r="X849" s="2"/>
      <c r="Y849" s="2"/>
      <c r="Z849" s="2"/>
      <c r="AA849" s="2"/>
      <c r="AB849" s="2"/>
      <c r="AC849" s="2"/>
    </row>
    <row r="850" spans="4:29" x14ac:dyDescent="0.2">
      <c r="D850" s="34"/>
      <c r="E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"/>
      <c r="V850" s="2"/>
      <c r="W850" s="2"/>
      <c r="X850" s="2"/>
      <c r="Y850" s="2"/>
      <c r="Z850" s="2"/>
      <c r="AA850" s="2"/>
      <c r="AB850" s="2"/>
      <c r="AC850" s="2"/>
    </row>
    <row r="851" spans="4:29" x14ac:dyDescent="0.2">
      <c r="D851" s="34"/>
      <c r="E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"/>
      <c r="V851" s="2"/>
      <c r="W851" s="2"/>
      <c r="X851" s="2"/>
      <c r="Y851" s="2"/>
      <c r="Z851" s="2"/>
      <c r="AA851" s="2"/>
      <c r="AB851" s="2"/>
      <c r="AC851" s="2"/>
    </row>
    <row r="852" spans="4:29" x14ac:dyDescent="0.2">
      <c r="D852" s="34"/>
      <c r="E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"/>
      <c r="V852" s="2"/>
      <c r="W852" s="2"/>
      <c r="X852" s="2"/>
      <c r="Y852" s="2"/>
      <c r="Z852" s="2"/>
      <c r="AA852" s="2"/>
      <c r="AB852" s="2"/>
      <c r="AC852" s="2"/>
    </row>
    <row r="853" spans="4:29" x14ac:dyDescent="0.2">
      <c r="D853" s="34"/>
      <c r="E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"/>
      <c r="V853" s="2"/>
      <c r="W853" s="2"/>
      <c r="X853" s="2"/>
      <c r="Y853" s="2"/>
      <c r="Z853" s="2"/>
      <c r="AA853" s="2"/>
      <c r="AB853" s="2"/>
      <c r="AC853" s="2"/>
    </row>
    <row r="854" spans="4:29" x14ac:dyDescent="0.2">
      <c r="D854" s="34"/>
      <c r="E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"/>
      <c r="V854" s="2"/>
      <c r="W854" s="2"/>
      <c r="X854" s="2"/>
      <c r="Y854" s="2"/>
      <c r="Z854" s="2"/>
      <c r="AA854" s="2"/>
      <c r="AB854" s="2"/>
      <c r="AC854" s="2"/>
    </row>
    <row r="855" spans="4:29" x14ac:dyDescent="0.2">
      <c r="D855" s="34"/>
      <c r="E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"/>
      <c r="V855" s="2"/>
      <c r="W855" s="2"/>
      <c r="X855" s="2"/>
      <c r="Y855" s="2"/>
      <c r="Z855" s="2"/>
      <c r="AA855" s="2"/>
      <c r="AB855" s="2"/>
      <c r="AC855" s="2"/>
    </row>
    <row r="856" spans="4:29" x14ac:dyDescent="0.2">
      <c r="D856" s="34"/>
      <c r="E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"/>
      <c r="V856" s="2"/>
      <c r="W856" s="2"/>
      <c r="X856" s="2"/>
      <c r="Y856" s="2"/>
      <c r="Z856" s="2"/>
      <c r="AA856" s="2"/>
      <c r="AB856" s="2"/>
      <c r="AC856" s="2"/>
    </row>
    <row r="857" spans="4:29" x14ac:dyDescent="0.2">
      <c r="D857" s="34"/>
      <c r="E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"/>
      <c r="V857" s="2"/>
      <c r="W857" s="2"/>
      <c r="X857" s="2"/>
      <c r="Y857" s="2"/>
      <c r="Z857" s="2"/>
      <c r="AA857" s="2"/>
      <c r="AB857" s="2"/>
      <c r="AC857" s="2"/>
    </row>
    <row r="858" spans="4:29" x14ac:dyDescent="0.2">
      <c r="D858" s="34"/>
      <c r="E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"/>
      <c r="V858" s="2"/>
      <c r="W858" s="2"/>
      <c r="X858" s="2"/>
      <c r="Y858" s="2"/>
      <c r="Z858" s="2"/>
      <c r="AA858" s="2"/>
      <c r="AB858" s="2"/>
      <c r="AC858" s="2"/>
    </row>
    <row r="859" spans="4:29" x14ac:dyDescent="0.2">
      <c r="D859" s="34"/>
      <c r="E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"/>
      <c r="V859" s="2"/>
      <c r="W859" s="2"/>
      <c r="X859" s="2"/>
      <c r="Y859" s="2"/>
      <c r="Z859" s="2"/>
      <c r="AA859" s="2"/>
      <c r="AB859" s="2"/>
      <c r="AC859" s="2"/>
    </row>
    <row r="860" spans="4:29" x14ac:dyDescent="0.2">
      <c r="D860" s="34"/>
      <c r="E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"/>
      <c r="V860" s="2"/>
      <c r="W860" s="2"/>
      <c r="X860" s="2"/>
      <c r="Y860" s="2"/>
      <c r="Z860" s="2"/>
      <c r="AA860" s="2"/>
      <c r="AB860" s="2"/>
      <c r="AC860" s="2"/>
    </row>
    <row r="861" spans="4:29" x14ac:dyDescent="0.2">
      <c r="D861" s="34"/>
      <c r="E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"/>
      <c r="V861" s="2"/>
      <c r="W861" s="2"/>
      <c r="X861" s="2"/>
      <c r="Y861" s="2"/>
      <c r="Z861" s="2"/>
      <c r="AA861" s="2"/>
      <c r="AB861" s="2"/>
      <c r="AC861" s="2"/>
    </row>
    <row r="862" spans="4:29" x14ac:dyDescent="0.2">
      <c r="D862" s="34"/>
      <c r="E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"/>
      <c r="V862" s="2"/>
      <c r="W862" s="2"/>
      <c r="X862" s="2"/>
      <c r="Y862" s="2"/>
      <c r="Z862" s="2"/>
      <c r="AA862" s="2"/>
      <c r="AB862" s="2"/>
      <c r="AC862" s="2"/>
    </row>
    <row r="863" spans="4:29" x14ac:dyDescent="0.2">
      <c r="D863" s="34"/>
      <c r="E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"/>
      <c r="V863" s="2"/>
      <c r="W863" s="2"/>
      <c r="X863" s="2"/>
      <c r="Y863" s="2"/>
      <c r="Z863" s="2"/>
      <c r="AA863" s="2"/>
      <c r="AB863" s="2"/>
      <c r="AC863" s="2"/>
    </row>
    <row r="864" spans="4:29" x14ac:dyDescent="0.2">
      <c r="D864" s="34"/>
      <c r="E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"/>
      <c r="V864" s="2"/>
      <c r="W864" s="2"/>
      <c r="X864" s="2"/>
      <c r="Y864" s="2"/>
      <c r="Z864" s="2"/>
      <c r="AA864" s="2"/>
      <c r="AB864" s="2"/>
      <c r="AC864" s="2"/>
    </row>
    <row r="865" spans="4:29" x14ac:dyDescent="0.2">
      <c r="D865" s="34"/>
      <c r="E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"/>
      <c r="V865" s="2"/>
      <c r="W865" s="2"/>
      <c r="X865" s="2"/>
      <c r="Y865" s="2"/>
      <c r="Z865" s="2"/>
      <c r="AA865" s="2"/>
      <c r="AB865" s="2"/>
      <c r="AC865" s="2"/>
    </row>
    <row r="866" spans="4:29" x14ac:dyDescent="0.2">
      <c r="D866" s="34"/>
      <c r="E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"/>
      <c r="V866" s="2"/>
      <c r="W866" s="2"/>
      <c r="X866" s="2"/>
      <c r="Y866" s="2"/>
      <c r="Z866" s="2"/>
      <c r="AA866" s="2"/>
      <c r="AB866" s="2"/>
      <c r="AC866" s="2"/>
    </row>
    <row r="867" spans="4:29" x14ac:dyDescent="0.2">
      <c r="D867" s="34"/>
      <c r="E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"/>
      <c r="V867" s="2"/>
      <c r="W867" s="2"/>
      <c r="X867" s="2"/>
      <c r="Y867" s="2"/>
      <c r="Z867" s="2"/>
      <c r="AA867" s="2"/>
      <c r="AB867" s="2"/>
      <c r="AC867" s="2"/>
    </row>
    <row r="868" spans="4:29" x14ac:dyDescent="0.2">
      <c r="D868" s="34"/>
      <c r="E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"/>
      <c r="V868" s="2"/>
      <c r="W868" s="2"/>
      <c r="X868" s="2"/>
      <c r="Y868" s="2"/>
      <c r="Z868" s="2"/>
      <c r="AA868" s="2"/>
      <c r="AB868" s="2"/>
      <c r="AC868" s="2"/>
    </row>
    <row r="869" spans="4:29" x14ac:dyDescent="0.2">
      <c r="D869" s="34"/>
      <c r="E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"/>
      <c r="V869" s="2"/>
      <c r="W869" s="2"/>
      <c r="X869" s="2"/>
      <c r="Y869" s="2"/>
      <c r="Z869" s="2"/>
      <c r="AA869" s="2"/>
      <c r="AB869" s="2"/>
      <c r="AC869" s="2"/>
    </row>
    <row r="870" spans="4:29" x14ac:dyDescent="0.2">
      <c r="D870" s="34"/>
      <c r="E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"/>
      <c r="V870" s="2"/>
      <c r="W870" s="2"/>
      <c r="X870" s="2"/>
      <c r="Y870" s="2"/>
      <c r="Z870" s="2"/>
      <c r="AA870" s="2"/>
      <c r="AB870" s="2"/>
      <c r="AC870" s="2"/>
    </row>
    <row r="871" spans="4:29" x14ac:dyDescent="0.2">
      <c r="D871" s="34"/>
      <c r="E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"/>
      <c r="V871" s="2"/>
      <c r="W871" s="2"/>
      <c r="X871" s="2"/>
      <c r="Y871" s="2"/>
      <c r="Z871" s="2"/>
      <c r="AA871" s="2"/>
      <c r="AB871" s="2"/>
      <c r="AC871" s="2"/>
    </row>
    <row r="872" spans="4:29" x14ac:dyDescent="0.2">
      <c r="D872" s="34"/>
      <c r="E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"/>
      <c r="V872" s="2"/>
      <c r="W872" s="2"/>
      <c r="X872" s="2"/>
      <c r="Y872" s="2"/>
      <c r="Z872" s="2"/>
      <c r="AA872" s="2"/>
      <c r="AB872" s="2"/>
      <c r="AC872" s="2"/>
    </row>
    <row r="873" spans="4:29" x14ac:dyDescent="0.2">
      <c r="D873" s="34"/>
      <c r="E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"/>
      <c r="V873" s="2"/>
      <c r="W873" s="2"/>
      <c r="X873" s="2"/>
      <c r="Y873" s="2"/>
      <c r="Z873" s="2"/>
      <c r="AA873" s="2"/>
      <c r="AB873" s="2"/>
      <c r="AC873" s="2"/>
    </row>
    <row r="874" spans="4:29" x14ac:dyDescent="0.2">
      <c r="D874" s="34"/>
      <c r="E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"/>
      <c r="V874" s="2"/>
      <c r="W874" s="2"/>
      <c r="X874" s="2"/>
      <c r="Y874" s="2"/>
      <c r="Z874" s="2"/>
      <c r="AA874" s="2"/>
      <c r="AB874" s="2"/>
      <c r="AC874" s="2"/>
    </row>
    <row r="875" spans="4:29" x14ac:dyDescent="0.2">
      <c r="D875" s="34"/>
      <c r="E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"/>
      <c r="V875" s="2"/>
      <c r="W875" s="2"/>
      <c r="X875" s="2"/>
      <c r="Y875" s="2"/>
      <c r="Z875" s="2"/>
      <c r="AA875" s="2"/>
      <c r="AB875" s="2"/>
      <c r="AC875" s="2"/>
    </row>
    <row r="876" spans="4:29" x14ac:dyDescent="0.2">
      <c r="D876" s="34"/>
      <c r="E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"/>
      <c r="V876" s="2"/>
      <c r="W876" s="2"/>
      <c r="X876" s="2"/>
      <c r="Y876" s="2"/>
      <c r="Z876" s="2"/>
      <c r="AA876" s="2"/>
      <c r="AB876" s="2"/>
      <c r="AC876" s="2"/>
    </row>
    <row r="877" spans="4:29" x14ac:dyDescent="0.2">
      <c r="D877" s="34"/>
      <c r="E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"/>
      <c r="V877" s="2"/>
      <c r="W877" s="2"/>
      <c r="X877" s="2"/>
      <c r="Y877" s="2"/>
      <c r="Z877" s="2"/>
      <c r="AA877" s="2"/>
      <c r="AB877" s="2"/>
      <c r="AC877" s="2"/>
    </row>
    <row r="878" spans="4:29" x14ac:dyDescent="0.2">
      <c r="D878" s="34"/>
      <c r="E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"/>
      <c r="V878" s="2"/>
      <c r="W878" s="2"/>
      <c r="X878" s="2"/>
      <c r="Y878" s="2"/>
      <c r="Z878" s="2"/>
      <c r="AA878" s="2"/>
      <c r="AB878" s="2"/>
      <c r="AC878" s="2"/>
    </row>
    <row r="879" spans="4:29" x14ac:dyDescent="0.2">
      <c r="D879" s="34"/>
      <c r="E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"/>
      <c r="V879" s="2"/>
      <c r="W879" s="2"/>
      <c r="X879" s="2"/>
      <c r="Y879" s="2"/>
      <c r="Z879" s="2"/>
      <c r="AA879" s="2"/>
      <c r="AB879" s="2"/>
      <c r="AC879" s="2"/>
    </row>
    <row r="880" spans="4:29" x14ac:dyDescent="0.2">
      <c r="D880" s="34"/>
      <c r="E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"/>
      <c r="V880" s="2"/>
      <c r="W880" s="2"/>
      <c r="X880" s="2"/>
      <c r="Y880" s="2"/>
      <c r="Z880" s="2"/>
      <c r="AA880" s="2"/>
      <c r="AB880" s="2"/>
      <c r="AC880" s="2"/>
    </row>
    <row r="881" spans="4:29" x14ac:dyDescent="0.2">
      <c r="D881" s="34"/>
      <c r="E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"/>
      <c r="V881" s="2"/>
      <c r="W881" s="2"/>
      <c r="X881" s="2"/>
      <c r="Y881" s="2"/>
      <c r="Z881" s="2"/>
      <c r="AA881" s="2"/>
      <c r="AB881" s="2"/>
      <c r="AC881" s="2"/>
    </row>
    <row r="882" spans="4:29" x14ac:dyDescent="0.2">
      <c r="D882" s="34"/>
      <c r="E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"/>
      <c r="V882" s="2"/>
      <c r="W882" s="2"/>
      <c r="X882" s="2"/>
      <c r="Y882" s="2"/>
      <c r="Z882" s="2"/>
      <c r="AA882" s="2"/>
      <c r="AB882" s="2"/>
      <c r="AC882" s="2"/>
    </row>
    <row r="883" spans="4:29" x14ac:dyDescent="0.2">
      <c r="D883" s="34"/>
      <c r="E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"/>
      <c r="V883" s="2"/>
      <c r="W883" s="2"/>
      <c r="X883" s="2"/>
      <c r="Y883" s="2"/>
      <c r="Z883" s="2"/>
      <c r="AA883" s="2"/>
      <c r="AB883" s="2"/>
      <c r="AC883" s="2"/>
    </row>
    <row r="884" spans="4:29" x14ac:dyDescent="0.2">
      <c r="D884" s="34"/>
      <c r="E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"/>
      <c r="V884" s="2"/>
      <c r="W884" s="2"/>
      <c r="X884" s="2"/>
      <c r="Y884" s="2"/>
      <c r="Z884" s="2"/>
      <c r="AA884" s="2"/>
      <c r="AB884" s="2"/>
      <c r="AC884" s="2"/>
    </row>
    <row r="885" spans="4:29" x14ac:dyDescent="0.2">
      <c r="D885" s="34"/>
      <c r="E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"/>
      <c r="V885" s="2"/>
      <c r="W885" s="2"/>
      <c r="X885" s="2"/>
      <c r="Y885" s="2"/>
      <c r="Z885" s="2"/>
      <c r="AA885" s="2"/>
      <c r="AB885" s="2"/>
      <c r="AC885" s="2"/>
    </row>
    <row r="886" spans="4:29" x14ac:dyDescent="0.2">
      <c r="D886" s="34"/>
      <c r="E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"/>
      <c r="V886" s="2"/>
      <c r="W886" s="2"/>
      <c r="X886" s="2"/>
      <c r="Y886" s="2"/>
      <c r="Z886" s="2"/>
      <c r="AA886" s="2"/>
      <c r="AB886" s="2"/>
      <c r="AC886" s="2"/>
    </row>
    <row r="887" spans="4:29" x14ac:dyDescent="0.2">
      <c r="D887" s="34"/>
      <c r="E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"/>
      <c r="V887" s="2"/>
      <c r="W887" s="2"/>
      <c r="X887" s="2"/>
      <c r="Y887" s="2"/>
      <c r="Z887" s="2"/>
      <c r="AA887" s="2"/>
      <c r="AB887" s="2"/>
      <c r="AC887" s="2"/>
    </row>
    <row r="888" spans="4:29" x14ac:dyDescent="0.2">
      <c r="D888" s="34"/>
      <c r="E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"/>
      <c r="V888" s="2"/>
      <c r="W888" s="2"/>
      <c r="X888" s="2"/>
      <c r="Y888" s="2"/>
      <c r="Z888" s="2"/>
      <c r="AA888" s="2"/>
      <c r="AB888" s="2"/>
      <c r="AC888" s="2"/>
    </row>
    <row r="889" spans="4:29" x14ac:dyDescent="0.2">
      <c r="D889" s="34"/>
      <c r="E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"/>
      <c r="V889" s="2"/>
      <c r="W889" s="2"/>
      <c r="X889" s="2"/>
      <c r="Y889" s="2"/>
      <c r="Z889" s="2"/>
      <c r="AA889" s="2"/>
      <c r="AB889" s="2"/>
      <c r="AC889" s="2"/>
    </row>
    <row r="890" spans="4:29" x14ac:dyDescent="0.2">
      <c r="D890" s="34"/>
      <c r="E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"/>
      <c r="V890" s="2"/>
      <c r="W890" s="2"/>
      <c r="X890" s="2"/>
      <c r="Y890" s="2"/>
      <c r="Z890" s="2"/>
      <c r="AA890" s="2"/>
      <c r="AB890" s="2"/>
      <c r="AC890" s="2"/>
    </row>
    <row r="891" spans="4:29" x14ac:dyDescent="0.2">
      <c r="D891" s="34"/>
      <c r="E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"/>
      <c r="V891" s="2"/>
      <c r="W891" s="2"/>
      <c r="X891" s="2"/>
      <c r="Y891" s="2"/>
      <c r="Z891" s="2"/>
      <c r="AA891" s="2"/>
      <c r="AB891" s="2"/>
      <c r="AC891" s="2"/>
    </row>
    <row r="892" spans="4:29" x14ac:dyDescent="0.2">
      <c r="D892" s="34"/>
      <c r="E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"/>
      <c r="V892" s="2"/>
      <c r="W892" s="2"/>
      <c r="X892" s="2"/>
      <c r="Y892" s="2"/>
      <c r="Z892" s="2"/>
      <c r="AA892" s="2"/>
      <c r="AB892" s="2"/>
      <c r="AC892" s="2"/>
    </row>
    <row r="893" spans="4:29" x14ac:dyDescent="0.2">
      <c r="D893" s="34"/>
      <c r="E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"/>
      <c r="V893" s="2"/>
      <c r="W893" s="2"/>
      <c r="X893" s="2"/>
      <c r="Y893" s="2"/>
      <c r="Z893" s="2"/>
      <c r="AA893" s="2"/>
      <c r="AB893" s="2"/>
      <c r="AC893" s="2"/>
    </row>
    <row r="894" spans="4:29" x14ac:dyDescent="0.2">
      <c r="D894" s="34"/>
      <c r="E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"/>
      <c r="V894" s="2"/>
      <c r="W894" s="2"/>
      <c r="X894" s="2"/>
      <c r="Y894" s="2"/>
      <c r="Z894" s="2"/>
      <c r="AA894" s="2"/>
      <c r="AB894" s="2"/>
      <c r="AC894" s="2"/>
    </row>
    <row r="895" spans="4:29" x14ac:dyDescent="0.2">
      <c r="D895" s="34"/>
      <c r="E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"/>
      <c r="V895" s="2"/>
      <c r="W895" s="2"/>
      <c r="X895" s="2"/>
      <c r="Y895" s="2"/>
      <c r="Z895" s="2"/>
      <c r="AA895" s="2"/>
      <c r="AB895" s="2"/>
      <c r="AC895" s="2"/>
    </row>
    <row r="896" spans="4:29" x14ac:dyDescent="0.2">
      <c r="D896" s="34"/>
      <c r="E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"/>
      <c r="V896" s="2"/>
      <c r="W896" s="2"/>
      <c r="X896" s="2"/>
      <c r="Y896" s="2"/>
      <c r="Z896" s="2"/>
      <c r="AA896" s="2"/>
      <c r="AB896" s="2"/>
      <c r="AC896" s="2"/>
    </row>
    <row r="897" spans="4:29" x14ac:dyDescent="0.2">
      <c r="D897" s="34"/>
      <c r="E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"/>
      <c r="V897" s="2"/>
      <c r="W897" s="2"/>
      <c r="X897" s="2"/>
      <c r="Y897" s="2"/>
      <c r="Z897" s="2"/>
      <c r="AA897" s="2"/>
      <c r="AB897" s="2"/>
      <c r="AC897" s="2"/>
    </row>
    <row r="898" spans="4:29" x14ac:dyDescent="0.2">
      <c r="D898" s="34"/>
      <c r="E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"/>
      <c r="V898" s="2"/>
      <c r="W898" s="2"/>
      <c r="X898" s="2"/>
      <c r="Y898" s="2"/>
      <c r="Z898" s="2"/>
      <c r="AA898" s="2"/>
      <c r="AB898" s="2"/>
      <c r="AC898" s="2"/>
    </row>
    <row r="899" spans="4:29" x14ac:dyDescent="0.2">
      <c r="D899" s="34"/>
      <c r="E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"/>
      <c r="V899" s="2"/>
      <c r="W899" s="2"/>
      <c r="X899" s="2"/>
      <c r="Y899" s="2"/>
      <c r="Z899" s="2"/>
      <c r="AA899" s="2"/>
      <c r="AB899" s="2"/>
      <c r="AC899" s="2"/>
    </row>
    <row r="900" spans="4:29" x14ac:dyDescent="0.2">
      <c r="D900" s="34"/>
      <c r="E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"/>
      <c r="V900" s="2"/>
      <c r="W900" s="2"/>
      <c r="X900" s="2"/>
      <c r="Y900" s="2"/>
      <c r="Z900" s="2"/>
      <c r="AA900" s="2"/>
      <c r="AB900" s="2"/>
      <c r="AC900" s="2"/>
    </row>
    <row r="901" spans="4:29" x14ac:dyDescent="0.2">
      <c r="D901" s="34"/>
      <c r="E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"/>
      <c r="V901" s="2"/>
      <c r="W901" s="2"/>
      <c r="X901" s="2"/>
      <c r="Y901" s="2"/>
      <c r="Z901" s="2"/>
      <c r="AA901" s="2"/>
      <c r="AB901" s="2"/>
      <c r="AC901" s="2"/>
    </row>
    <row r="902" spans="4:29" x14ac:dyDescent="0.2">
      <c r="D902" s="34"/>
      <c r="E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"/>
      <c r="V902" s="2"/>
      <c r="W902" s="2"/>
      <c r="X902" s="2"/>
      <c r="Y902" s="2"/>
      <c r="Z902" s="2"/>
      <c r="AA902" s="2"/>
      <c r="AB902" s="2"/>
      <c r="AC902" s="2"/>
    </row>
    <row r="903" spans="4:29" x14ac:dyDescent="0.2">
      <c r="D903" s="34"/>
      <c r="E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"/>
      <c r="V903" s="2"/>
      <c r="W903" s="2"/>
      <c r="X903" s="2"/>
      <c r="Y903" s="2"/>
      <c r="Z903" s="2"/>
      <c r="AA903" s="2"/>
      <c r="AB903" s="2"/>
      <c r="AC903" s="2"/>
    </row>
    <row r="904" spans="4:29" x14ac:dyDescent="0.2">
      <c r="D904" s="34"/>
      <c r="E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"/>
      <c r="V904" s="2"/>
      <c r="W904" s="2"/>
      <c r="X904" s="2"/>
      <c r="Y904" s="2"/>
      <c r="Z904" s="2"/>
      <c r="AA904" s="2"/>
      <c r="AB904" s="2"/>
      <c r="AC904" s="2"/>
    </row>
    <row r="905" spans="4:29" x14ac:dyDescent="0.2">
      <c r="D905" s="34"/>
      <c r="E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"/>
      <c r="V905" s="2"/>
      <c r="W905" s="2"/>
      <c r="X905" s="2"/>
      <c r="Y905" s="2"/>
      <c r="Z905" s="2"/>
      <c r="AA905" s="2"/>
      <c r="AB905" s="2"/>
      <c r="AC905" s="2"/>
    </row>
    <row r="906" spans="4:29" x14ac:dyDescent="0.2">
      <c r="D906" s="34"/>
      <c r="E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"/>
      <c r="V906" s="2"/>
      <c r="W906" s="2"/>
      <c r="X906" s="2"/>
      <c r="Y906" s="2"/>
      <c r="Z906" s="2"/>
      <c r="AA906" s="2"/>
      <c r="AB906" s="2"/>
      <c r="AC906" s="2"/>
    </row>
    <row r="907" spans="4:29" x14ac:dyDescent="0.2">
      <c r="D907" s="34"/>
      <c r="E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"/>
      <c r="V907" s="2"/>
      <c r="W907" s="2"/>
      <c r="X907" s="2"/>
      <c r="Y907" s="2"/>
      <c r="Z907" s="2"/>
      <c r="AA907" s="2"/>
      <c r="AB907" s="2"/>
      <c r="AC907" s="2"/>
    </row>
    <row r="908" spans="4:29" x14ac:dyDescent="0.2">
      <c r="D908" s="34"/>
      <c r="E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"/>
      <c r="V908" s="2"/>
      <c r="W908" s="2"/>
      <c r="X908" s="2"/>
      <c r="Y908" s="2"/>
      <c r="Z908" s="2"/>
      <c r="AA908" s="2"/>
      <c r="AB908" s="2"/>
      <c r="AC908" s="2"/>
    </row>
    <row r="909" spans="4:29" x14ac:dyDescent="0.2">
      <c r="D909" s="34"/>
      <c r="E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"/>
      <c r="V909" s="2"/>
      <c r="W909" s="2"/>
      <c r="X909" s="2"/>
      <c r="Y909" s="2"/>
      <c r="Z909" s="2"/>
      <c r="AA909" s="2"/>
      <c r="AB909" s="2"/>
      <c r="AC909" s="2"/>
    </row>
    <row r="910" spans="4:29" x14ac:dyDescent="0.2">
      <c r="D910" s="34"/>
      <c r="E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"/>
      <c r="V910" s="2"/>
      <c r="W910" s="2"/>
      <c r="X910" s="2"/>
      <c r="Y910" s="2"/>
      <c r="Z910" s="2"/>
      <c r="AA910" s="2"/>
      <c r="AB910" s="2"/>
      <c r="AC910" s="2"/>
    </row>
    <row r="911" spans="4:29" x14ac:dyDescent="0.2">
      <c r="D911" s="34"/>
      <c r="E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"/>
      <c r="V911" s="2"/>
      <c r="W911" s="2"/>
      <c r="X911" s="2"/>
      <c r="Y911" s="2"/>
      <c r="Z911" s="2"/>
      <c r="AA911" s="2"/>
      <c r="AB911" s="2"/>
      <c r="AC911" s="2"/>
    </row>
    <row r="912" spans="4:29" x14ac:dyDescent="0.2">
      <c r="D912" s="34"/>
      <c r="E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"/>
      <c r="V912" s="2"/>
      <c r="W912" s="2"/>
      <c r="X912" s="2"/>
      <c r="Y912" s="2"/>
      <c r="Z912" s="2"/>
      <c r="AA912" s="2"/>
      <c r="AB912" s="2"/>
      <c r="AC912" s="2"/>
    </row>
    <row r="913" spans="4:29" x14ac:dyDescent="0.2">
      <c r="D913" s="34"/>
      <c r="E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"/>
      <c r="V913" s="2"/>
      <c r="W913" s="2"/>
      <c r="X913" s="2"/>
      <c r="Y913" s="2"/>
      <c r="Z913" s="2"/>
      <c r="AA913" s="2"/>
      <c r="AB913" s="2"/>
      <c r="AC913" s="2"/>
    </row>
    <row r="914" spans="4:29" x14ac:dyDescent="0.2">
      <c r="D914" s="34"/>
      <c r="E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"/>
      <c r="V914" s="2"/>
      <c r="W914" s="2"/>
      <c r="X914" s="2"/>
      <c r="Y914" s="2"/>
      <c r="Z914" s="2"/>
      <c r="AA914" s="2"/>
      <c r="AB914" s="2"/>
      <c r="AC914" s="2"/>
    </row>
    <row r="915" spans="4:29" x14ac:dyDescent="0.2">
      <c r="D915" s="34"/>
      <c r="E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"/>
      <c r="V915" s="2"/>
      <c r="W915" s="2"/>
      <c r="X915" s="2"/>
      <c r="Y915" s="2"/>
      <c r="Z915" s="2"/>
      <c r="AA915" s="2"/>
      <c r="AB915" s="2"/>
      <c r="AC915" s="2"/>
    </row>
    <row r="916" spans="4:29" x14ac:dyDescent="0.2">
      <c r="D916" s="34"/>
      <c r="E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"/>
      <c r="V916" s="2"/>
      <c r="W916" s="2"/>
      <c r="X916" s="2"/>
      <c r="Y916" s="2"/>
      <c r="Z916" s="2"/>
      <c r="AA916" s="2"/>
      <c r="AB916" s="2"/>
      <c r="AC916" s="2"/>
    </row>
    <row r="917" spans="4:29" x14ac:dyDescent="0.2">
      <c r="D917" s="34"/>
      <c r="E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"/>
      <c r="V917" s="2"/>
      <c r="W917" s="2"/>
      <c r="X917" s="2"/>
      <c r="Y917" s="2"/>
      <c r="Z917" s="2"/>
      <c r="AA917" s="2"/>
      <c r="AB917" s="2"/>
      <c r="AC917" s="2"/>
    </row>
    <row r="918" spans="4:29" x14ac:dyDescent="0.2">
      <c r="D918" s="34"/>
      <c r="E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"/>
      <c r="V918" s="2"/>
      <c r="W918" s="2"/>
      <c r="X918" s="2"/>
      <c r="Y918" s="2"/>
      <c r="Z918" s="2"/>
      <c r="AA918" s="2"/>
      <c r="AB918" s="2"/>
      <c r="AC918" s="2"/>
    </row>
    <row r="919" spans="4:29" x14ac:dyDescent="0.2">
      <c r="D919" s="34"/>
      <c r="E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"/>
      <c r="V919" s="2"/>
      <c r="W919" s="2"/>
      <c r="X919" s="2"/>
      <c r="Y919" s="2"/>
      <c r="Z919" s="2"/>
      <c r="AA919" s="2"/>
      <c r="AB919" s="2"/>
      <c r="AC919" s="2"/>
    </row>
    <row r="920" spans="4:29" x14ac:dyDescent="0.2">
      <c r="D920" s="34"/>
      <c r="E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"/>
      <c r="V920" s="2"/>
      <c r="W920" s="2"/>
      <c r="X920" s="2"/>
      <c r="Y920" s="2"/>
      <c r="Z920" s="2"/>
      <c r="AA920" s="2"/>
      <c r="AB920" s="2"/>
      <c r="AC920" s="2"/>
    </row>
    <row r="921" spans="4:29" x14ac:dyDescent="0.2">
      <c r="D921" s="34"/>
      <c r="E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"/>
      <c r="V921" s="2"/>
      <c r="W921" s="2"/>
      <c r="X921" s="2"/>
      <c r="Y921" s="2"/>
      <c r="Z921" s="2"/>
      <c r="AA921" s="2"/>
      <c r="AB921" s="2"/>
      <c r="AC921" s="2"/>
    </row>
    <row r="922" spans="4:29" x14ac:dyDescent="0.2">
      <c r="D922" s="34"/>
      <c r="E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"/>
      <c r="V922" s="2"/>
      <c r="W922" s="2"/>
      <c r="X922" s="2"/>
      <c r="Y922" s="2"/>
      <c r="Z922" s="2"/>
      <c r="AA922" s="2"/>
      <c r="AB922" s="2"/>
      <c r="AC922" s="2"/>
    </row>
    <row r="923" spans="4:29" x14ac:dyDescent="0.2">
      <c r="D923" s="34"/>
      <c r="E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"/>
      <c r="V923" s="2"/>
      <c r="W923" s="2"/>
      <c r="X923" s="2"/>
      <c r="Y923" s="2"/>
      <c r="Z923" s="2"/>
      <c r="AA923" s="2"/>
      <c r="AB923" s="2"/>
      <c r="AC923" s="2"/>
    </row>
    <row r="924" spans="4:29" x14ac:dyDescent="0.2">
      <c r="D924" s="34"/>
      <c r="E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"/>
      <c r="V924" s="2"/>
      <c r="W924" s="2"/>
      <c r="X924" s="2"/>
      <c r="Y924" s="2"/>
      <c r="Z924" s="2"/>
      <c r="AA924" s="2"/>
      <c r="AB924" s="2"/>
      <c r="AC924" s="2"/>
    </row>
    <row r="925" spans="4:29" x14ac:dyDescent="0.2">
      <c r="D925" s="34"/>
      <c r="E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"/>
      <c r="V925" s="2"/>
      <c r="W925" s="2"/>
      <c r="X925" s="2"/>
      <c r="Y925" s="2"/>
      <c r="Z925" s="2"/>
      <c r="AA925" s="2"/>
      <c r="AB925" s="2"/>
      <c r="AC925" s="2"/>
    </row>
    <row r="926" spans="4:29" x14ac:dyDescent="0.2">
      <c r="D926" s="34"/>
      <c r="E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"/>
      <c r="V926" s="2"/>
      <c r="W926" s="2"/>
      <c r="X926" s="2"/>
      <c r="Y926" s="2"/>
      <c r="Z926" s="2"/>
      <c r="AA926" s="2"/>
      <c r="AB926" s="2"/>
      <c r="AC926" s="2"/>
    </row>
    <row r="927" spans="4:29" x14ac:dyDescent="0.2">
      <c r="D927" s="34"/>
      <c r="E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"/>
      <c r="V927" s="2"/>
      <c r="W927" s="2"/>
      <c r="X927" s="2"/>
      <c r="Y927" s="2"/>
      <c r="Z927" s="2"/>
      <c r="AA927" s="2"/>
      <c r="AB927" s="2"/>
      <c r="AC927" s="2"/>
    </row>
    <row r="928" spans="4:29" x14ac:dyDescent="0.2">
      <c r="D928" s="34"/>
      <c r="E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"/>
      <c r="V928" s="2"/>
      <c r="W928" s="2"/>
      <c r="X928" s="2"/>
      <c r="Y928" s="2"/>
      <c r="Z928" s="2"/>
      <c r="AA928" s="2"/>
      <c r="AB928" s="2"/>
      <c r="AC928" s="2"/>
    </row>
    <row r="929" spans="4:29" x14ac:dyDescent="0.2">
      <c r="D929" s="34"/>
      <c r="E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"/>
      <c r="V929" s="2"/>
      <c r="W929" s="2"/>
      <c r="X929" s="2"/>
      <c r="Y929" s="2"/>
      <c r="Z929" s="2"/>
      <c r="AA929" s="2"/>
      <c r="AB929" s="2"/>
      <c r="AC929" s="2"/>
    </row>
    <row r="930" spans="4:29" x14ac:dyDescent="0.2">
      <c r="D930" s="34"/>
      <c r="E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"/>
      <c r="V930" s="2"/>
      <c r="W930" s="2"/>
      <c r="X930" s="2"/>
      <c r="Y930" s="2"/>
      <c r="Z930" s="2"/>
      <c r="AA930" s="2"/>
      <c r="AB930" s="2"/>
      <c r="AC930" s="2"/>
    </row>
    <row r="931" spans="4:29" x14ac:dyDescent="0.2">
      <c r="D931" s="34"/>
      <c r="E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"/>
      <c r="V931" s="2"/>
      <c r="W931" s="2"/>
      <c r="X931" s="2"/>
      <c r="Y931" s="2"/>
      <c r="Z931" s="2"/>
      <c r="AA931" s="2"/>
      <c r="AB931" s="2"/>
      <c r="AC931" s="2"/>
    </row>
    <row r="932" spans="4:29" x14ac:dyDescent="0.2">
      <c r="D932" s="34"/>
      <c r="E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"/>
      <c r="V932" s="2"/>
      <c r="W932" s="2"/>
      <c r="X932" s="2"/>
      <c r="Y932" s="2"/>
      <c r="Z932" s="2"/>
      <c r="AA932" s="2"/>
      <c r="AB932" s="2"/>
      <c r="AC932" s="2"/>
    </row>
    <row r="933" spans="4:29" x14ac:dyDescent="0.2">
      <c r="D933" s="34"/>
      <c r="E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"/>
      <c r="V933" s="2"/>
      <c r="W933" s="2"/>
      <c r="X933" s="2"/>
      <c r="Y933" s="2"/>
      <c r="Z933" s="2"/>
      <c r="AA933" s="2"/>
      <c r="AB933" s="2"/>
      <c r="AC933" s="2"/>
    </row>
    <row r="934" spans="4:29" x14ac:dyDescent="0.2">
      <c r="D934" s="34"/>
      <c r="E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"/>
      <c r="V934" s="2"/>
      <c r="W934" s="2"/>
      <c r="X934" s="2"/>
      <c r="Y934" s="2"/>
      <c r="Z934" s="2"/>
      <c r="AA934" s="2"/>
      <c r="AB934" s="2"/>
      <c r="AC934" s="2"/>
    </row>
    <row r="935" spans="4:29" x14ac:dyDescent="0.2">
      <c r="D935" s="34"/>
      <c r="E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"/>
      <c r="V935" s="2"/>
      <c r="W935" s="2"/>
      <c r="X935" s="2"/>
      <c r="Y935" s="2"/>
      <c r="Z935" s="2"/>
      <c r="AA935" s="2"/>
      <c r="AB935" s="2"/>
      <c r="AC935" s="2"/>
    </row>
    <row r="936" spans="4:29" x14ac:dyDescent="0.2">
      <c r="D936" s="34"/>
      <c r="E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"/>
      <c r="V936" s="2"/>
      <c r="W936" s="2"/>
      <c r="X936" s="2"/>
      <c r="Y936" s="2"/>
      <c r="Z936" s="2"/>
      <c r="AA936" s="2"/>
      <c r="AB936" s="2"/>
      <c r="AC936" s="2"/>
    </row>
    <row r="937" spans="4:29" x14ac:dyDescent="0.2">
      <c r="D937" s="34"/>
      <c r="E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"/>
      <c r="V937" s="2"/>
      <c r="W937" s="2"/>
      <c r="X937" s="2"/>
      <c r="Y937" s="2"/>
      <c r="Z937" s="2"/>
      <c r="AA937" s="2"/>
      <c r="AB937" s="2"/>
      <c r="AC937" s="2"/>
    </row>
    <row r="938" spans="4:29" x14ac:dyDescent="0.2">
      <c r="D938" s="34"/>
      <c r="E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"/>
      <c r="V938" s="2"/>
      <c r="W938" s="2"/>
      <c r="X938" s="2"/>
      <c r="Y938" s="2"/>
      <c r="Z938" s="2"/>
      <c r="AA938" s="2"/>
      <c r="AB938" s="2"/>
      <c r="AC938" s="2"/>
    </row>
    <row r="939" spans="4:29" x14ac:dyDescent="0.2">
      <c r="D939" s="34"/>
      <c r="E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"/>
      <c r="V939" s="2"/>
      <c r="W939" s="2"/>
      <c r="X939" s="2"/>
      <c r="Y939" s="2"/>
      <c r="Z939" s="2"/>
      <c r="AA939" s="2"/>
      <c r="AB939" s="2"/>
      <c r="AC939" s="2"/>
    </row>
    <row r="940" spans="4:29" x14ac:dyDescent="0.2">
      <c r="D940" s="34"/>
      <c r="E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"/>
      <c r="V940" s="2"/>
      <c r="W940" s="2"/>
      <c r="X940" s="2"/>
      <c r="Y940" s="2"/>
      <c r="Z940" s="2"/>
      <c r="AA940" s="2"/>
      <c r="AB940" s="2"/>
      <c r="AC940" s="2"/>
    </row>
    <row r="941" spans="4:29" x14ac:dyDescent="0.2">
      <c r="D941" s="34"/>
      <c r="E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"/>
      <c r="V941" s="2"/>
      <c r="W941" s="2"/>
      <c r="X941" s="2"/>
      <c r="Y941" s="2"/>
      <c r="Z941" s="2"/>
      <c r="AA941" s="2"/>
      <c r="AB941" s="2"/>
      <c r="AC941" s="2"/>
    </row>
    <row r="942" spans="4:29" x14ac:dyDescent="0.2">
      <c r="D942" s="34"/>
      <c r="E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"/>
      <c r="V942" s="2"/>
      <c r="W942" s="2"/>
      <c r="X942" s="2"/>
      <c r="Y942" s="2"/>
      <c r="Z942" s="2"/>
      <c r="AA942" s="2"/>
      <c r="AB942" s="2"/>
      <c r="AC942" s="2"/>
    </row>
    <row r="943" spans="4:29" x14ac:dyDescent="0.2">
      <c r="D943" s="34"/>
      <c r="E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"/>
      <c r="V943" s="2"/>
      <c r="W943" s="2"/>
      <c r="X943" s="2"/>
      <c r="Y943" s="2"/>
      <c r="Z943" s="2"/>
      <c r="AA943" s="2"/>
      <c r="AB943" s="2"/>
      <c r="AC943" s="2"/>
    </row>
    <row r="944" spans="4:29" x14ac:dyDescent="0.2">
      <c r="D944" s="34"/>
      <c r="E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"/>
      <c r="V944" s="2"/>
      <c r="W944" s="2"/>
      <c r="X944" s="2"/>
      <c r="Y944" s="2"/>
      <c r="Z944" s="2"/>
      <c r="AA944" s="2"/>
      <c r="AB944" s="2"/>
      <c r="AC944" s="2"/>
    </row>
    <row r="945" spans="4:29" x14ac:dyDescent="0.2">
      <c r="D945" s="34"/>
      <c r="E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"/>
      <c r="V945" s="2"/>
      <c r="W945" s="2"/>
      <c r="X945" s="2"/>
      <c r="Y945" s="2"/>
      <c r="Z945" s="2"/>
      <c r="AA945" s="2"/>
      <c r="AB945" s="2"/>
      <c r="AC945" s="2"/>
    </row>
    <row r="946" spans="4:29" x14ac:dyDescent="0.2">
      <c r="D946" s="34"/>
      <c r="E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"/>
      <c r="V946" s="2"/>
      <c r="W946" s="2"/>
      <c r="X946" s="2"/>
      <c r="Y946" s="2"/>
      <c r="Z946" s="2"/>
      <c r="AA946" s="2"/>
      <c r="AB946" s="2"/>
      <c r="AC946" s="2"/>
    </row>
    <row r="947" spans="4:29" x14ac:dyDescent="0.2">
      <c r="D947" s="34"/>
      <c r="E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"/>
      <c r="V947" s="2"/>
      <c r="W947" s="2"/>
      <c r="X947" s="2"/>
      <c r="Y947" s="2"/>
      <c r="Z947" s="2"/>
      <c r="AA947" s="2"/>
      <c r="AB947" s="2"/>
      <c r="AC947" s="2"/>
    </row>
    <row r="948" spans="4:29" x14ac:dyDescent="0.2">
      <c r="D948" s="34"/>
      <c r="E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"/>
      <c r="V948" s="2"/>
      <c r="W948" s="2"/>
      <c r="X948" s="2"/>
      <c r="Y948" s="2"/>
      <c r="Z948" s="2"/>
      <c r="AA948" s="2"/>
      <c r="AB948" s="2"/>
      <c r="AC948" s="2"/>
    </row>
    <row r="949" spans="4:29" x14ac:dyDescent="0.2">
      <c r="D949" s="34"/>
      <c r="E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"/>
      <c r="V949" s="2"/>
      <c r="W949" s="2"/>
      <c r="X949" s="2"/>
      <c r="Y949" s="2"/>
      <c r="Z949" s="2"/>
      <c r="AA949" s="2"/>
      <c r="AB949" s="2"/>
      <c r="AC949" s="2"/>
    </row>
    <row r="950" spans="4:29" x14ac:dyDescent="0.2">
      <c r="D950" s="34"/>
      <c r="E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"/>
      <c r="V950" s="2"/>
      <c r="W950" s="2"/>
      <c r="X950" s="2"/>
      <c r="Y950" s="2"/>
      <c r="Z950" s="2"/>
      <c r="AA950" s="2"/>
      <c r="AB950" s="2"/>
      <c r="AC950" s="2"/>
    </row>
    <row r="951" spans="4:29" x14ac:dyDescent="0.2">
      <c r="D951" s="34"/>
      <c r="E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"/>
      <c r="V951" s="2"/>
      <c r="W951" s="2"/>
      <c r="X951" s="2"/>
      <c r="Y951" s="2"/>
      <c r="Z951" s="2"/>
      <c r="AA951" s="2"/>
      <c r="AB951" s="2"/>
      <c r="AC951" s="2"/>
    </row>
    <row r="952" spans="4:29" x14ac:dyDescent="0.2">
      <c r="D952" s="34"/>
      <c r="E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"/>
      <c r="V952" s="2"/>
      <c r="W952" s="2"/>
      <c r="X952" s="2"/>
      <c r="Y952" s="2"/>
      <c r="Z952" s="2"/>
      <c r="AA952" s="2"/>
      <c r="AB952" s="2"/>
      <c r="AC952" s="2"/>
    </row>
    <row r="953" spans="4:29" x14ac:dyDescent="0.2">
      <c r="D953" s="34"/>
      <c r="E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"/>
      <c r="V953" s="2"/>
      <c r="W953" s="2"/>
      <c r="X953" s="2"/>
      <c r="Y953" s="2"/>
      <c r="Z953" s="2"/>
      <c r="AA953" s="2"/>
      <c r="AB953" s="2"/>
      <c r="AC953" s="2"/>
    </row>
    <row r="954" spans="4:29" x14ac:dyDescent="0.2">
      <c r="D954" s="34"/>
      <c r="E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"/>
      <c r="V954" s="2"/>
      <c r="W954" s="2"/>
      <c r="X954" s="2"/>
      <c r="Y954" s="2"/>
      <c r="Z954" s="2"/>
      <c r="AA954" s="2"/>
      <c r="AB954" s="2"/>
      <c r="AC954" s="2"/>
    </row>
    <row r="955" spans="4:29" x14ac:dyDescent="0.2">
      <c r="D955" s="34"/>
      <c r="E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"/>
      <c r="V955" s="2"/>
      <c r="W955" s="2"/>
      <c r="X955" s="2"/>
      <c r="Y955" s="2"/>
      <c r="Z955" s="2"/>
      <c r="AA955" s="2"/>
      <c r="AB955" s="2"/>
      <c r="AC955" s="2"/>
    </row>
    <row r="956" spans="4:29" x14ac:dyDescent="0.2">
      <c r="D956" s="34"/>
      <c r="E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"/>
      <c r="V956" s="2"/>
      <c r="W956" s="2"/>
      <c r="X956" s="2"/>
      <c r="Y956" s="2"/>
      <c r="Z956" s="2"/>
      <c r="AA956" s="2"/>
      <c r="AB956" s="2"/>
      <c r="AC956" s="2"/>
    </row>
    <row r="957" spans="4:29" x14ac:dyDescent="0.2">
      <c r="D957" s="34"/>
      <c r="E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"/>
      <c r="V957" s="2"/>
      <c r="W957" s="2"/>
      <c r="X957" s="2"/>
      <c r="Y957" s="2"/>
      <c r="Z957" s="2"/>
      <c r="AA957" s="2"/>
      <c r="AB957" s="2"/>
      <c r="AC957" s="2"/>
    </row>
    <row r="958" spans="4:29" x14ac:dyDescent="0.2">
      <c r="D958" s="34"/>
      <c r="E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"/>
      <c r="V958" s="2"/>
      <c r="W958" s="2"/>
      <c r="X958" s="2"/>
      <c r="Y958" s="2"/>
      <c r="Z958" s="2"/>
      <c r="AA958" s="2"/>
      <c r="AB958" s="2"/>
      <c r="AC958" s="2"/>
    </row>
    <row r="959" spans="4:29" x14ac:dyDescent="0.2">
      <c r="D959" s="34"/>
      <c r="E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"/>
      <c r="V959" s="2"/>
      <c r="W959" s="2"/>
      <c r="X959" s="2"/>
      <c r="Y959" s="2"/>
      <c r="Z959" s="2"/>
      <c r="AA959" s="2"/>
      <c r="AB959" s="2"/>
      <c r="AC959" s="2"/>
    </row>
    <row r="960" spans="4:29" x14ac:dyDescent="0.2">
      <c r="D960" s="34"/>
      <c r="E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"/>
      <c r="V960" s="2"/>
      <c r="W960" s="2"/>
      <c r="X960" s="2"/>
      <c r="Y960" s="2"/>
      <c r="Z960" s="2"/>
      <c r="AA960" s="2"/>
      <c r="AB960" s="2"/>
      <c r="AC960" s="2"/>
    </row>
    <row r="961" spans="4:29" x14ac:dyDescent="0.2">
      <c r="D961" s="34"/>
      <c r="E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"/>
      <c r="V961" s="2"/>
      <c r="W961" s="2"/>
      <c r="X961" s="2"/>
      <c r="Y961" s="2"/>
      <c r="Z961" s="2"/>
      <c r="AA961" s="2"/>
      <c r="AB961" s="2"/>
      <c r="AC961" s="2"/>
    </row>
    <row r="962" spans="4:29" x14ac:dyDescent="0.2">
      <c r="D962" s="34"/>
      <c r="E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"/>
      <c r="V962" s="2"/>
      <c r="W962" s="2"/>
      <c r="X962" s="2"/>
      <c r="Y962" s="2"/>
      <c r="Z962" s="2"/>
      <c r="AA962" s="2"/>
      <c r="AB962" s="2"/>
      <c r="AC962" s="2"/>
    </row>
    <row r="963" spans="4:29" x14ac:dyDescent="0.2">
      <c r="D963" s="34"/>
      <c r="E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"/>
      <c r="V963" s="2"/>
      <c r="W963" s="2"/>
      <c r="X963" s="2"/>
      <c r="Y963" s="2"/>
      <c r="Z963" s="2"/>
      <c r="AA963" s="2"/>
      <c r="AB963" s="2"/>
      <c r="AC963" s="2"/>
    </row>
    <row r="964" spans="4:29" x14ac:dyDescent="0.2">
      <c r="D964" s="34"/>
      <c r="E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"/>
      <c r="V964" s="2"/>
      <c r="W964" s="2"/>
      <c r="X964" s="2"/>
      <c r="Y964" s="2"/>
      <c r="Z964" s="2"/>
      <c r="AA964" s="2"/>
      <c r="AB964" s="2"/>
      <c r="AC964" s="2"/>
    </row>
    <row r="965" spans="4:29" x14ac:dyDescent="0.2">
      <c r="D965" s="34"/>
      <c r="E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"/>
      <c r="V965" s="2"/>
      <c r="W965" s="2"/>
      <c r="X965" s="2"/>
      <c r="Y965" s="2"/>
      <c r="Z965" s="2"/>
      <c r="AA965" s="2"/>
      <c r="AB965" s="2"/>
      <c r="AC965" s="2"/>
    </row>
    <row r="966" spans="4:29" x14ac:dyDescent="0.2">
      <c r="D966" s="34"/>
      <c r="E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"/>
      <c r="V966" s="2"/>
      <c r="W966" s="2"/>
      <c r="X966" s="2"/>
      <c r="Y966" s="2"/>
      <c r="Z966" s="2"/>
      <c r="AA966" s="2"/>
      <c r="AB966" s="2"/>
      <c r="AC966" s="2"/>
    </row>
    <row r="967" spans="4:29" x14ac:dyDescent="0.2">
      <c r="D967" s="34"/>
      <c r="E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"/>
      <c r="V967" s="2"/>
      <c r="W967" s="2"/>
      <c r="X967" s="2"/>
      <c r="Y967" s="2"/>
      <c r="Z967" s="2"/>
      <c r="AA967" s="2"/>
      <c r="AB967" s="2"/>
      <c r="AC967" s="2"/>
    </row>
    <row r="968" spans="4:29" x14ac:dyDescent="0.2">
      <c r="D968" s="34"/>
      <c r="E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"/>
      <c r="V968" s="2"/>
      <c r="W968" s="2"/>
      <c r="X968" s="2"/>
      <c r="Y968" s="2"/>
      <c r="Z968" s="2"/>
      <c r="AA968" s="2"/>
      <c r="AB968" s="2"/>
      <c r="AC968" s="2"/>
    </row>
    <row r="969" spans="4:29" x14ac:dyDescent="0.2">
      <c r="D969" s="34"/>
      <c r="E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"/>
      <c r="V969" s="2"/>
      <c r="W969" s="2"/>
      <c r="X969" s="2"/>
      <c r="Y969" s="2"/>
      <c r="Z969" s="2"/>
      <c r="AA969" s="2"/>
      <c r="AB969" s="2"/>
      <c r="AC969" s="2"/>
    </row>
    <row r="970" spans="4:29" x14ac:dyDescent="0.2">
      <c r="D970" s="34"/>
      <c r="E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"/>
      <c r="V970" s="2"/>
      <c r="W970" s="2"/>
      <c r="X970" s="2"/>
      <c r="Y970" s="2"/>
      <c r="Z970" s="2"/>
      <c r="AA970" s="2"/>
      <c r="AB970" s="2"/>
      <c r="AC970" s="2"/>
    </row>
    <row r="971" spans="4:29" x14ac:dyDescent="0.2">
      <c r="D971" s="34"/>
      <c r="E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"/>
      <c r="V971" s="2"/>
      <c r="W971" s="2"/>
      <c r="X971" s="2"/>
      <c r="Y971" s="2"/>
      <c r="Z971" s="2"/>
      <c r="AA971" s="2"/>
      <c r="AB971" s="2"/>
      <c r="AC971" s="2"/>
    </row>
    <row r="972" spans="4:29" x14ac:dyDescent="0.2">
      <c r="D972" s="34"/>
      <c r="E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"/>
      <c r="V972" s="2"/>
      <c r="W972" s="2"/>
      <c r="X972" s="2"/>
      <c r="Y972" s="2"/>
      <c r="Z972" s="2"/>
      <c r="AA972" s="2"/>
      <c r="AB972" s="2"/>
      <c r="AC972" s="2"/>
    </row>
    <row r="973" spans="4:29" x14ac:dyDescent="0.2">
      <c r="D973" s="34"/>
      <c r="E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"/>
      <c r="V973" s="2"/>
      <c r="W973" s="2"/>
      <c r="X973" s="2"/>
      <c r="Y973" s="2"/>
      <c r="Z973" s="2"/>
      <c r="AA973" s="2"/>
      <c r="AB973" s="2"/>
      <c r="AC973" s="2"/>
    </row>
    <row r="974" spans="4:29" x14ac:dyDescent="0.2">
      <c r="D974" s="34"/>
      <c r="E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"/>
      <c r="V974" s="2"/>
      <c r="W974" s="2"/>
      <c r="X974" s="2"/>
      <c r="Y974" s="2"/>
      <c r="Z974" s="2"/>
      <c r="AA974" s="2"/>
      <c r="AB974" s="2"/>
      <c r="AC974" s="2"/>
    </row>
    <row r="975" spans="4:29" x14ac:dyDescent="0.2">
      <c r="D975" s="34"/>
      <c r="E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"/>
      <c r="V975" s="2"/>
      <c r="W975" s="2"/>
      <c r="X975" s="2"/>
      <c r="Y975" s="2"/>
      <c r="Z975" s="2"/>
      <c r="AA975" s="2"/>
      <c r="AB975" s="2"/>
      <c r="AC975" s="2"/>
    </row>
    <row r="976" spans="4:29" x14ac:dyDescent="0.2">
      <c r="D976" s="34"/>
      <c r="E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"/>
      <c r="V976" s="2"/>
      <c r="W976" s="2"/>
      <c r="X976" s="2"/>
      <c r="Y976" s="2"/>
      <c r="Z976" s="2"/>
      <c r="AA976" s="2"/>
      <c r="AB976" s="2"/>
      <c r="AC976" s="2"/>
    </row>
    <row r="977" spans="4:29" x14ac:dyDescent="0.2">
      <c r="D977" s="34"/>
      <c r="E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"/>
      <c r="V977" s="2"/>
      <c r="W977" s="2"/>
      <c r="X977" s="2"/>
      <c r="Y977" s="2"/>
      <c r="Z977" s="2"/>
      <c r="AA977" s="2"/>
      <c r="AB977" s="2"/>
      <c r="AC977" s="2"/>
    </row>
    <row r="978" spans="4:29" x14ac:dyDescent="0.2">
      <c r="D978" s="34"/>
      <c r="E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"/>
      <c r="V978" s="2"/>
      <c r="W978" s="2"/>
      <c r="X978" s="2"/>
      <c r="Y978" s="2"/>
      <c r="Z978" s="2"/>
      <c r="AA978" s="2"/>
      <c r="AB978" s="2"/>
      <c r="AC978" s="2"/>
    </row>
    <row r="979" spans="4:29" x14ac:dyDescent="0.2">
      <c r="D979" s="34"/>
      <c r="E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"/>
      <c r="V979" s="2"/>
      <c r="W979" s="2"/>
      <c r="X979" s="2"/>
      <c r="Y979" s="2"/>
      <c r="Z979" s="2"/>
      <c r="AA979" s="2"/>
      <c r="AB979" s="2"/>
      <c r="AC979" s="2"/>
    </row>
    <row r="980" spans="4:29" x14ac:dyDescent="0.2">
      <c r="D980" s="34"/>
      <c r="E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"/>
      <c r="V980" s="2"/>
      <c r="W980" s="2"/>
      <c r="X980" s="2"/>
      <c r="Y980" s="2"/>
      <c r="Z980" s="2"/>
      <c r="AA980" s="2"/>
      <c r="AB980" s="2"/>
      <c r="AC980" s="2"/>
    </row>
    <row r="981" spans="4:29" x14ac:dyDescent="0.2">
      <c r="D981" s="34"/>
      <c r="E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"/>
      <c r="V981" s="2"/>
      <c r="W981" s="2"/>
      <c r="X981" s="2"/>
      <c r="Y981" s="2"/>
      <c r="Z981" s="2"/>
      <c r="AA981" s="2"/>
      <c r="AB981" s="2"/>
      <c r="AC981" s="2"/>
    </row>
    <row r="982" spans="4:29" x14ac:dyDescent="0.2">
      <c r="D982" s="34"/>
      <c r="E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"/>
      <c r="V982" s="2"/>
      <c r="W982" s="2"/>
      <c r="X982" s="2"/>
      <c r="Y982" s="2"/>
      <c r="Z982" s="2"/>
      <c r="AA982" s="2"/>
      <c r="AB982" s="2"/>
      <c r="AC982" s="2"/>
    </row>
    <row r="983" spans="4:29" x14ac:dyDescent="0.2">
      <c r="D983" s="34"/>
      <c r="E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"/>
      <c r="V983" s="2"/>
      <c r="W983" s="2"/>
      <c r="X983" s="2"/>
      <c r="Y983" s="2"/>
      <c r="Z983" s="2"/>
      <c r="AA983" s="2"/>
      <c r="AB983" s="2"/>
      <c r="AC983" s="2"/>
    </row>
    <row r="984" spans="4:29" x14ac:dyDescent="0.2">
      <c r="D984" s="34"/>
      <c r="E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"/>
      <c r="V984" s="2"/>
      <c r="W984" s="2"/>
      <c r="X984" s="2"/>
      <c r="Y984" s="2"/>
      <c r="Z984" s="2"/>
      <c r="AA984" s="2"/>
      <c r="AB984" s="2"/>
      <c r="AC984" s="2"/>
    </row>
    <row r="985" spans="4:29" x14ac:dyDescent="0.2">
      <c r="D985" s="34"/>
      <c r="E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"/>
      <c r="V985" s="2"/>
      <c r="W985" s="2"/>
      <c r="X985" s="2"/>
      <c r="Y985" s="2"/>
      <c r="Z985" s="2"/>
      <c r="AA985" s="2"/>
      <c r="AB985" s="2"/>
      <c r="AC985" s="2"/>
    </row>
    <row r="986" spans="4:29" x14ac:dyDescent="0.2">
      <c r="D986" s="34"/>
      <c r="E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"/>
      <c r="V986" s="2"/>
      <c r="W986" s="2"/>
      <c r="X986" s="2"/>
      <c r="Y986" s="2"/>
      <c r="Z986" s="2"/>
      <c r="AA986" s="2"/>
      <c r="AB986" s="2"/>
      <c r="AC986" s="2"/>
    </row>
    <row r="987" spans="4:29" x14ac:dyDescent="0.2">
      <c r="D987" s="34"/>
      <c r="E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"/>
      <c r="V987" s="2"/>
      <c r="W987" s="2"/>
      <c r="X987" s="2"/>
      <c r="Y987" s="2"/>
      <c r="Z987" s="2"/>
      <c r="AA987" s="2"/>
      <c r="AB987" s="2"/>
      <c r="AC987" s="2"/>
    </row>
    <row r="988" spans="4:29" x14ac:dyDescent="0.2">
      <c r="D988" s="34"/>
      <c r="E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"/>
      <c r="V988" s="2"/>
      <c r="W988" s="2"/>
      <c r="X988" s="2"/>
      <c r="Y988" s="2"/>
      <c r="Z988" s="2"/>
      <c r="AA988" s="2"/>
      <c r="AB988" s="2"/>
      <c r="AC988" s="2"/>
    </row>
    <row r="989" spans="4:29" x14ac:dyDescent="0.2">
      <c r="D989" s="34"/>
      <c r="E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"/>
      <c r="V989" s="2"/>
      <c r="W989" s="2"/>
      <c r="X989" s="2"/>
      <c r="Y989" s="2"/>
      <c r="Z989" s="2"/>
      <c r="AA989" s="2"/>
      <c r="AB989" s="2"/>
      <c r="AC989" s="2"/>
    </row>
    <row r="990" spans="4:29" x14ac:dyDescent="0.2">
      <c r="D990" s="34"/>
      <c r="E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"/>
      <c r="V990" s="2"/>
      <c r="W990" s="2"/>
      <c r="X990" s="2"/>
      <c r="Y990" s="2"/>
      <c r="Z990" s="2"/>
      <c r="AA990" s="2"/>
      <c r="AB990" s="2"/>
      <c r="AC990" s="2"/>
    </row>
    <row r="991" spans="4:29" x14ac:dyDescent="0.2">
      <c r="D991" s="34"/>
      <c r="E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"/>
      <c r="V991" s="2"/>
      <c r="W991" s="2"/>
      <c r="X991" s="2"/>
      <c r="Y991" s="2"/>
      <c r="Z991" s="2"/>
      <c r="AA991" s="2"/>
      <c r="AB991" s="2"/>
      <c r="AC991" s="2"/>
    </row>
    <row r="992" spans="4:29" x14ac:dyDescent="0.2">
      <c r="D992" s="34"/>
      <c r="E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"/>
      <c r="V992" s="2"/>
      <c r="W992" s="2"/>
      <c r="X992" s="2"/>
      <c r="Y992" s="2"/>
      <c r="Z992" s="2"/>
      <c r="AA992" s="2"/>
      <c r="AB992" s="2"/>
      <c r="AC992" s="2"/>
    </row>
    <row r="993" spans="4:29" x14ac:dyDescent="0.2">
      <c r="D993" s="34"/>
      <c r="E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"/>
      <c r="V993" s="2"/>
      <c r="W993" s="2"/>
      <c r="X993" s="2"/>
      <c r="Y993" s="2"/>
      <c r="Z993" s="2"/>
      <c r="AA993" s="2"/>
      <c r="AB993" s="2"/>
      <c r="AC993" s="2"/>
    </row>
    <row r="994" spans="4:29" x14ac:dyDescent="0.2">
      <c r="D994" s="34"/>
      <c r="E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"/>
      <c r="V994" s="2"/>
      <c r="W994" s="2"/>
      <c r="X994" s="2"/>
      <c r="Y994" s="2"/>
      <c r="Z994" s="2"/>
      <c r="AA994" s="2"/>
      <c r="AB994" s="2"/>
      <c r="AC994" s="2"/>
    </row>
    <row r="995" spans="4:29" x14ac:dyDescent="0.2">
      <c r="D995" s="34"/>
      <c r="E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"/>
      <c r="V995" s="2"/>
      <c r="W995" s="2"/>
      <c r="X995" s="2"/>
      <c r="Y995" s="2"/>
      <c r="Z995" s="2"/>
      <c r="AA995" s="2"/>
      <c r="AB995" s="2"/>
      <c r="AC995" s="2"/>
    </row>
    <row r="996" spans="4:29" x14ac:dyDescent="0.2">
      <c r="D996" s="34"/>
      <c r="E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"/>
      <c r="V996" s="2"/>
      <c r="W996" s="2"/>
      <c r="X996" s="2"/>
      <c r="Y996" s="2"/>
      <c r="Z996" s="2"/>
      <c r="AA996" s="2"/>
      <c r="AB996" s="2"/>
      <c r="AC996" s="2"/>
    </row>
    <row r="997" spans="4:29" x14ac:dyDescent="0.2">
      <c r="D997" s="34"/>
      <c r="E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"/>
      <c r="V997" s="2"/>
      <c r="W997" s="2"/>
      <c r="X997" s="2"/>
      <c r="Y997" s="2"/>
      <c r="Z997" s="2"/>
      <c r="AA997" s="2"/>
      <c r="AB997" s="2"/>
      <c r="AC997" s="2"/>
    </row>
    <row r="998" spans="4:29" x14ac:dyDescent="0.2">
      <c r="D998" s="34"/>
      <c r="E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"/>
      <c r="V998" s="2"/>
      <c r="W998" s="2"/>
      <c r="X998" s="2"/>
      <c r="Y998" s="2"/>
      <c r="Z998" s="2"/>
      <c r="AA998" s="2"/>
      <c r="AB998" s="2"/>
      <c r="AC998" s="2"/>
    </row>
    <row r="999" spans="4:29" x14ac:dyDescent="0.2">
      <c r="D999" s="34"/>
      <c r="E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"/>
      <c r="V999" s="2"/>
      <c r="W999" s="2"/>
      <c r="X999" s="2"/>
      <c r="Y999" s="2"/>
      <c r="Z999" s="2"/>
      <c r="AA999" s="2"/>
      <c r="AB999" s="2"/>
      <c r="AC999" s="2"/>
    </row>
    <row r="1000" spans="4:29" x14ac:dyDescent="0.2">
      <c r="D1000" s="34"/>
      <c r="E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"/>
      <c r="V1000" s="2"/>
      <c r="W1000" s="2"/>
      <c r="X1000" s="2"/>
      <c r="Y1000" s="2"/>
      <c r="Z1000" s="2"/>
      <c r="AA1000" s="2"/>
      <c r="AB1000" s="2"/>
      <c r="AC1000" s="2"/>
    </row>
    <row r="1001" spans="4:29" x14ac:dyDescent="0.2">
      <c r="D1001" s="34"/>
      <c r="E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4:29" x14ac:dyDescent="0.2">
      <c r="D1002" s="34"/>
      <c r="E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"/>
      <c r="V1002" s="2"/>
      <c r="W1002" s="2"/>
      <c r="X1002" s="2"/>
      <c r="Y1002" s="2"/>
      <c r="Z1002" s="2"/>
      <c r="AA1002" s="2"/>
      <c r="AB1002" s="2"/>
      <c r="AC1002" s="2"/>
    </row>
    <row r="1003" spans="4:29" x14ac:dyDescent="0.2">
      <c r="D1003" s="34"/>
      <c r="E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"/>
      <c r="V1003" s="2"/>
      <c r="W1003" s="2"/>
      <c r="X1003" s="2"/>
      <c r="Y1003" s="2"/>
      <c r="Z1003" s="2"/>
      <c r="AA1003" s="2"/>
      <c r="AB1003" s="2"/>
      <c r="AC1003" s="2"/>
    </row>
    <row r="1004" spans="4:29" x14ac:dyDescent="0.2">
      <c r="D1004" s="34"/>
      <c r="E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"/>
      <c r="V1004" s="2"/>
      <c r="W1004" s="2"/>
      <c r="X1004" s="2"/>
      <c r="Y1004" s="2"/>
      <c r="Z1004" s="2"/>
      <c r="AA1004" s="2"/>
      <c r="AB1004" s="2"/>
      <c r="AC1004" s="2"/>
    </row>
  </sheetData>
  <mergeCells count="135">
    <mergeCell ref="T1:T3"/>
    <mergeCell ref="O1:O3"/>
    <mergeCell ref="P1:P3"/>
    <mergeCell ref="Q1:Q3"/>
    <mergeCell ref="R1:R3"/>
    <mergeCell ref="S1:S3"/>
    <mergeCell ref="J1:J3"/>
    <mergeCell ref="K1:K3"/>
    <mergeCell ref="L1:L3"/>
    <mergeCell ref="M1:M3"/>
    <mergeCell ref="N1:N3"/>
    <mergeCell ref="D1:E2"/>
    <mergeCell ref="F1:F3"/>
    <mergeCell ref="G1:G3"/>
    <mergeCell ref="H1:H3"/>
    <mergeCell ref="I1:I3"/>
    <mergeCell ref="E32:E35"/>
    <mergeCell ref="E36:E42"/>
    <mergeCell ref="E44:E47"/>
    <mergeCell ref="E48:E52"/>
    <mergeCell ref="E53:E57"/>
    <mergeCell ref="E4:E10"/>
    <mergeCell ref="E11:E17"/>
    <mergeCell ref="E18:E24"/>
    <mergeCell ref="E25:E28"/>
    <mergeCell ref="E29:E31"/>
    <mergeCell ref="A11:A17"/>
    <mergeCell ref="B11:B17"/>
    <mergeCell ref="C11:C12"/>
    <mergeCell ref="C14:C15"/>
    <mergeCell ref="C16:C17"/>
    <mergeCell ref="A1:B1"/>
    <mergeCell ref="C1:C3"/>
    <mergeCell ref="A2:A3"/>
    <mergeCell ref="B2:B3"/>
    <mergeCell ref="A4:A10"/>
    <mergeCell ref="B4:B10"/>
    <mergeCell ref="C4:C10"/>
    <mergeCell ref="A50:A52"/>
    <mergeCell ref="B50:B52"/>
    <mergeCell ref="C50:C52"/>
    <mergeCell ref="A53:A57"/>
    <mergeCell ref="B53:B57"/>
    <mergeCell ref="C53:C57"/>
    <mergeCell ref="A36:A43"/>
    <mergeCell ref="B36:B43"/>
    <mergeCell ref="C36:C43"/>
    <mergeCell ref="A44:A47"/>
    <mergeCell ref="B44:B47"/>
    <mergeCell ref="C44:C47"/>
    <mergeCell ref="A29:A31"/>
    <mergeCell ref="B29:B31"/>
    <mergeCell ref="C29:C31"/>
    <mergeCell ref="A34:A35"/>
    <mergeCell ref="B34:B35"/>
    <mergeCell ref="C34:C35"/>
    <mergeCell ref="C19:C22"/>
    <mergeCell ref="A23:A24"/>
    <mergeCell ref="B23:B24"/>
    <mergeCell ref="C23:C24"/>
    <mergeCell ref="A25:A28"/>
    <mergeCell ref="B25:B28"/>
    <mergeCell ref="C25:C28"/>
    <mergeCell ref="A19:A22"/>
    <mergeCell ref="B19:B22"/>
    <mergeCell ref="D18:D24"/>
    <mergeCell ref="F19:F22"/>
    <mergeCell ref="F50:F51"/>
    <mergeCell ref="G50:G51"/>
    <mergeCell ref="D48:D52"/>
    <mergeCell ref="F54:F55"/>
    <mergeCell ref="G54:G55"/>
    <mergeCell ref="J25:J26"/>
    <mergeCell ref="K25:K26"/>
    <mergeCell ref="J19:J22"/>
    <mergeCell ref="K19:K22"/>
    <mergeCell ref="D25:D28"/>
    <mergeCell ref="F44:F46"/>
    <mergeCell ref="H50:H51"/>
    <mergeCell ref="D4:D10"/>
    <mergeCell ref="D11:D17"/>
    <mergeCell ref="G11:G12"/>
    <mergeCell ref="H11:H12"/>
    <mergeCell ref="D44:D47"/>
    <mergeCell ref="H19:H22"/>
    <mergeCell ref="D29:D31"/>
    <mergeCell ref="D32:D35"/>
    <mergeCell ref="D36:D43"/>
    <mergeCell ref="F36:F42"/>
    <mergeCell ref="G36:G42"/>
    <mergeCell ref="H36:H42"/>
    <mergeCell ref="G44:G46"/>
    <mergeCell ref="I11:I12"/>
    <mergeCell ref="H4:H9"/>
    <mergeCell ref="I4:I9"/>
    <mergeCell ref="F11:F12"/>
    <mergeCell ref="F15:F16"/>
    <mergeCell ref="F4:F9"/>
    <mergeCell ref="G4:G9"/>
    <mergeCell ref="G15:G16"/>
    <mergeCell ref="H15:H16"/>
    <mergeCell ref="I15:I16"/>
    <mergeCell ref="I19:I22"/>
    <mergeCell ref="H29:H30"/>
    <mergeCell ref="I29:I30"/>
    <mergeCell ref="F25:F26"/>
    <mergeCell ref="G25:G26"/>
    <mergeCell ref="H25:H26"/>
    <mergeCell ref="I25:I26"/>
    <mergeCell ref="G19:G22"/>
    <mergeCell ref="F29:F30"/>
    <mergeCell ref="G29:G30"/>
    <mergeCell ref="J4:J9"/>
    <mergeCell ref="K4:K9"/>
    <mergeCell ref="J11:J12"/>
    <mergeCell ref="K11:K12"/>
    <mergeCell ref="J15:J16"/>
    <mergeCell ref="K15:K16"/>
    <mergeCell ref="I50:I51"/>
    <mergeCell ref="J50:J51"/>
    <mergeCell ref="K50:K51"/>
    <mergeCell ref="J29:J30"/>
    <mergeCell ref="K29:K30"/>
    <mergeCell ref="I36:I42"/>
    <mergeCell ref="J36:J42"/>
    <mergeCell ref="K36:K42"/>
    <mergeCell ref="D53:D57"/>
    <mergeCell ref="H54:H55"/>
    <mergeCell ref="I54:I55"/>
    <mergeCell ref="J54:J55"/>
    <mergeCell ref="K54:K55"/>
    <mergeCell ref="J44:J46"/>
    <mergeCell ref="K44:K46"/>
    <mergeCell ref="H44:H46"/>
    <mergeCell ref="I44:I4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Maria Isabel Melendez Salamanca</cp:lastModifiedBy>
  <dcterms:created xsi:type="dcterms:W3CDTF">2026-02-02T13:43:53Z</dcterms:created>
  <dcterms:modified xsi:type="dcterms:W3CDTF">2026-07-29T15:34:28Z</dcterms:modified>
</cp:coreProperties>
</file>